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G:\2024 2025\EDD SI\E3D\Documents à mettre en ligne\LGT\"/>
    </mc:Choice>
  </mc:AlternateContent>
  <bookViews>
    <workbookView xWindow="0" yWindow="0" windowWidth="24000" windowHeight="11025" tabRatio="500"/>
  </bookViews>
  <sheets>
    <sheet name="Notice" sheetId="7" r:id="rId1"/>
    <sheet name="Grille à compléter" sheetId="2" r:id="rId2"/>
    <sheet name="Radar" sheetId="6" r:id="rId3"/>
    <sheet name="Donnees" sheetId="3" r:id="rId4"/>
    <sheet name="Base" sheetId="1" r:id="rId5"/>
  </sheets>
  <definedNames>
    <definedName name="_xlnm._FilterDatabase" localSheetId="1" hidden="1">'Grille à compléter'!$A$3:$C$30</definedName>
    <definedName name="_xlnm.Print_Area" localSheetId="4">Base!$A$1:$D$86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15" i="2" l="1"/>
  <c r="D29" i="2"/>
  <c r="D26" i="2"/>
  <c r="D11" i="2"/>
  <c r="D9" i="2"/>
  <c r="D8" i="2"/>
  <c r="D23" i="2"/>
  <c r="D18" i="2"/>
  <c r="D16" i="2"/>
  <c r="D24" i="2"/>
  <c r="D30" i="2"/>
  <c r="D25" i="2"/>
  <c r="D21" i="2"/>
  <c r="D20" i="2"/>
  <c r="D19" i="2"/>
  <c r="D17" i="2"/>
  <c r="D12" i="2"/>
  <c r="D10" i="2"/>
  <c r="D7" i="2"/>
  <c r="D6" i="2"/>
  <c r="D4" i="2"/>
  <c r="D5" i="2"/>
  <c r="D3" i="2"/>
  <c r="D28" i="2"/>
  <c r="D27" i="2"/>
  <c r="D22" i="2"/>
  <c r="D14" i="2"/>
  <c r="D13" i="2"/>
</calcChain>
</file>

<file path=xl/comments1.xml><?xml version="1.0" encoding="utf-8"?>
<comments xmlns="http://schemas.openxmlformats.org/spreadsheetml/2006/main">
  <authors>
    <author>Pascal Boyries</author>
  </authors>
  <commentList>
    <comment ref="A85" authorId="0" shapeId="0">
      <text>
        <r>
          <rPr>
            <sz val="10"/>
            <color rgb="FF000000"/>
            <rFont val="Arial"/>
            <family val="2"/>
            <charset val="204"/>
          </rPr>
          <t>Pascal Boyries:</t>
        </r>
        <r>
          <rPr>
            <sz val="9"/>
            <color rgb="FF000000"/>
            <rFont val="Arial"/>
            <family val="2"/>
            <charset val="204"/>
          </rPr>
          <t xml:space="preserve">
</t>
        </r>
      </text>
    </comment>
  </commentList>
</comments>
</file>

<file path=xl/comments2.xml><?xml version="1.0" encoding="utf-8"?>
<comments xmlns="http://schemas.openxmlformats.org/spreadsheetml/2006/main">
  <authors>
    <author/>
    <author>Pascal Boyries</author>
  </authors>
  <commentList>
    <comment ref="B40" authorId="0" shapeId="0">
      <text>
        <r>
          <rPr>
            <b/>
            <sz val="9"/>
            <color indexed="8"/>
            <rFont val="Calibri"/>
            <family val="2"/>
          </rPr>
          <t xml:space="preserve">Pascal Boyries:
</t>
        </r>
        <r>
          <rPr>
            <sz val="9"/>
            <color indexed="8"/>
            <rFont val="Calibri"/>
            <family val="2"/>
          </rPr>
          <t>Rubrique démarche participative de la grille Région</t>
        </r>
      </text>
    </comment>
    <comment ref="B44" authorId="0" shapeId="0">
      <text>
        <r>
          <rPr>
            <b/>
            <sz val="9"/>
            <color indexed="8"/>
            <rFont val="Calibri"/>
            <family val="2"/>
          </rPr>
          <t xml:space="preserve">Pascal Boyries:
</t>
        </r>
        <r>
          <rPr>
            <sz val="12"/>
            <color indexed="8"/>
            <rFont val="Calibri"/>
            <family val="2"/>
          </rPr>
          <t>Regroupé avec l'énergie dans la grille région</t>
        </r>
      </text>
    </comment>
    <comment ref="B47" authorId="0" shapeId="0">
      <text>
        <r>
          <rPr>
            <b/>
            <sz val="9"/>
            <color indexed="8"/>
            <rFont val="Calibri"/>
            <family val="2"/>
          </rPr>
          <t xml:space="preserve">Pascal Boyries:
</t>
        </r>
        <r>
          <rPr>
            <sz val="9"/>
            <color indexed="8"/>
            <rFont val="Calibri"/>
            <family val="2"/>
          </rPr>
          <t>Regroupé avec l'eau dans la grille région</t>
        </r>
      </text>
    </comment>
    <comment ref="C55" authorId="1" shapeId="0">
      <text>
        <r>
          <rPr>
            <sz val="10"/>
            <rFont val="Arial"/>
            <family val="2"/>
            <charset val="204"/>
          </rPr>
          <t>Pascal Boyries:</t>
        </r>
        <r>
          <rPr>
            <sz val="9"/>
            <color indexed="81"/>
            <rFont val="Arial"/>
            <family val="2"/>
            <charset val="204"/>
          </rPr>
          <t xml:space="preserve">
</t>
        </r>
      </text>
    </comment>
    <comment ref="B59" authorId="0" shapeId="0">
      <text>
        <r>
          <rPr>
            <sz val="12"/>
            <color indexed="8"/>
            <rFont val="Calibri"/>
            <family val="2"/>
          </rPr>
          <t xml:space="preserve">Pascal Boyries:
</t>
        </r>
        <r>
          <rPr>
            <sz val="9"/>
            <color indexed="8"/>
            <rFont val="Calibri"/>
            <family val="2"/>
          </rPr>
          <t>Absent dans la grille porposée par la région</t>
        </r>
      </text>
    </comment>
    <comment ref="B62" authorId="0" shapeId="0">
      <text>
        <r>
          <rPr>
            <sz val="12"/>
            <color indexed="8"/>
            <rFont val="Calibri"/>
            <family val="2"/>
          </rPr>
          <t xml:space="preserve">Pascal Boyries:
</t>
        </r>
        <r>
          <rPr>
            <sz val="9"/>
            <color indexed="8"/>
            <rFont val="Calibri"/>
            <family val="2"/>
          </rPr>
          <t>Absent dans la grille proposée par la région</t>
        </r>
      </text>
    </comment>
  </commentList>
</comments>
</file>

<file path=xl/sharedStrings.xml><?xml version="1.0" encoding="utf-8"?>
<sst xmlns="http://schemas.openxmlformats.org/spreadsheetml/2006/main" count="429" uniqueCount="228">
  <si>
    <t>Thématiques générales</t>
  </si>
  <si>
    <t>Sous thématique</t>
  </si>
  <si>
    <t>Item</t>
  </si>
  <si>
    <t>Niveau</t>
  </si>
  <si>
    <t>Engagement</t>
  </si>
  <si>
    <t>Maîtrise</t>
  </si>
  <si>
    <t>Expert</t>
  </si>
  <si>
    <t xml:space="preserve">Evaluation </t>
  </si>
  <si>
    <t>Acquis cognitifs</t>
  </si>
  <si>
    <t>GOUVERNANCE</t>
  </si>
  <si>
    <t>Le pilotage</t>
  </si>
  <si>
    <t>Dynamique d'établissement</t>
  </si>
  <si>
    <t xml:space="preserve">Une réelle dynamique d'établissement permet d'articuler gestion durable et apprentissages   </t>
  </si>
  <si>
    <t>La formation des équipes</t>
  </si>
  <si>
    <t>Implication des élèves</t>
  </si>
  <si>
    <t>GESTION</t>
  </si>
  <si>
    <t>Eau</t>
  </si>
  <si>
    <t>Energie</t>
  </si>
  <si>
    <t>existence d'une AEL</t>
  </si>
  <si>
    <t>Déchets</t>
  </si>
  <si>
    <t>Le compost est vendu, distribué ou utilisé en interne</t>
  </si>
  <si>
    <t>Alimentation</t>
  </si>
  <si>
    <t xml:space="preserve">Il existe des opérations de sensibilisation sur l'alimentation et la santé impliquant plusieurs types de personnels </t>
  </si>
  <si>
    <t>Déplacements</t>
  </si>
  <si>
    <t>Utilisation du garage à vélos, % d'élèves utilisant le bus ou le vélo + de deux fois par semaine</t>
  </si>
  <si>
    <t>Biodiversité</t>
  </si>
  <si>
    <t>Il existe des actions ponctuelles sur la biodiversité dans l'établissement</t>
  </si>
  <si>
    <t>Il existe des actions articulées avec les acteurs du territoire sur la gestion de la biodiversité</t>
  </si>
  <si>
    <t>Les actions conduites avec la participation de l'établissement donnent des résultats tangibles</t>
  </si>
  <si>
    <t>L'essentiel des achats a fait l'objet d'une prise en compte du DD</t>
  </si>
  <si>
    <t>TERRITOIRE</t>
  </si>
  <si>
    <t>L'établissement entretient des relations partenariales régulières avec les acteurs de son territoire</t>
  </si>
  <si>
    <t>Partenariats</t>
  </si>
  <si>
    <t>Quelques partenaires interviennent de façon isolée sur un cours ou une action</t>
  </si>
  <si>
    <t>Des partenaires se différent statut interviennent de façon croisée sur un projet ou un parcours</t>
  </si>
  <si>
    <t>L'intervention de partenaires variés est coconstruite et fait l'objet d'une évaluation sur les acquis des élèves</t>
  </si>
  <si>
    <t>Solidarité</t>
  </si>
  <si>
    <t>Risques</t>
  </si>
  <si>
    <t>Les risques sont abordés au delà des enseignements (PPMS, exercices)</t>
  </si>
  <si>
    <t>Une politique de gestion des risques inscrite dans le territoire est conduite</t>
  </si>
  <si>
    <t>L'établissement participe de façon active à la réflexion sur les risques dans le territoire</t>
  </si>
  <si>
    <t>Innovation, recherche</t>
  </si>
  <si>
    <t xml:space="preserve">Des dispositifs interdisciplinaires (Travaux Personnels Encadrés, Accompagnement Personnalisé, IDD...) intègrent des projets EDD </t>
  </si>
  <si>
    <t>Les apprentissages mobilisent le débat argumenté</t>
  </si>
  <si>
    <t>Les débats interrogent les valeurs de l'école et des acteurs</t>
  </si>
  <si>
    <t>Maïtise</t>
  </si>
  <si>
    <t>Approches de la démarche</t>
  </si>
  <si>
    <t>Stratégies d'apprentissage</t>
  </si>
  <si>
    <t xml:space="preserve">Les élèves savent argumenter en s'appuyant sur des contenus scientifiques </t>
  </si>
  <si>
    <t>Les élèves savent argumenter en mobilisant les différentes échelles spatiales et temporelles</t>
  </si>
  <si>
    <t>Les élèves connaissent les principales notions et peuvent citer les différents enjeux du DD</t>
  </si>
  <si>
    <t>Maïtrise</t>
  </si>
  <si>
    <t>Les évaluations portent sur la capacité des élèves à interroger les valeurs et/ ou à faire des propositions</t>
  </si>
  <si>
    <t>Un axe du contrat d'objectif intègre l'EDD</t>
  </si>
  <si>
    <t>Une instance officielle de pilotage comprenant des élèves met en cohérence les projets EDD de l'établissement</t>
  </si>
  <si>
    <t>L'EDD est au cœur de la politique de l'établissement et permet le développement des compétences de la communauté éducative</t>
  </si>
  <si>
    <t>L'EDD est porté par quelques personnes dans l'établissement</t>
  </si>
  <si>
    <t>Des personnes de statut différents apportent leurs compétences au projet/parcours EDD</t>
  </si>
  <si>
    <t>L'établissement communique en interne sur ses projets</t>
  </si>
  <si>
    <t>L'établissement communique au-delà des niveaux précédents et contribue activement au site de la région.</t>
  </si>
  <si>
    <t>L'établissement organise des manifestations régulières et tient à jour sa fiche établissement sur le site des CFA et lycée éco responsables</t>
  </si>
  <si>
    <t>L'établissement communique à destination des autorités académiques , de la région et de ses partenaires (collèges, associations etc)</t>
  </si>
  <si>
    <t>L'établissement possède une stratégie de communication (manifestations régulières, revues en ligne etc) et enrichit le site des Lycées CFA et éco responsables.</t>
  </si>
  <si>
    <t>Des enseignants ont suivi des stages EDD</t>
  </si>
  <si>
    <t>Des équipes intercatégorielles d'établissement ont suivi un stage EDD ou DD</t>
  </si>
  <si>
    <t>L'établissement s'engage dans un processus de formation des équipes à long terme</t>
  </si>
  <si>
    <t>Il existe un référent EDD qui coordnne les actions menées dans l'établissement</t>
  </si>
  <si>
    <t>La coordination</t>
  </si>
  <si>
    <t>Les élèves participent de façon régulière à la gestion durable de l'établissement dans une démarche participative</t>
  </si>
  <si>
    <t>Il existe un état des lieux et des actions ponctuelles d'économie</t>
  </si>
  <si>
    <t>L'établissement partage ses innovations dans le domaine d ela gestion</t>
  </si>
  <si>
    <t>L'établissement propose des actions innovantes dans le domaine de la gestion</t>
  </si>
  <si>
    <t>Gestion et apprentissages</t>
  </si>
  <si>
    <t>La gestion est déconnectée des apprentisagges</t>
  </si>
  <si>
    <t>Quelques éléments de gestion sont connectés aux apprentissages</t>
  </si>
  <si>
    <t>Il existe une articulation quasi systématique entre les domaines de gestion de l'établissement et les apprentissages</t>
  </si>
  <si>
    <t>La communication / échelles</t>
  </si>
  <si>
    <t>L'EDD et/ou le DD sont inscrits au projet d'établissement et un comité de pilotage représentatif et diversifié compile les actions</t>
  </si>
  <si>
    <t>L'établissement communique en interne sur sa consommation et met en place une politique de réduction</t>
  </si>
  <si>
    <t>Des économies sont réalisées sur le long terme</t>
  </si>
  <si>
    <t>L'établissement communique en interne sur sa consommation et met en place une politique de réduction en amont et en aval, de tri et/ou de valorisation</t>
  </si>
  <si>
    <t>L'établissement propose des choix de menus qui favorisent l'équilibre alimentaire</t>
  </si>
  <si>
    <t>L'établissement intègre du bio, des circuits courts ou des produits issus du commerce équitable de façon régulière dans sa restauration</t>
  </si>
  <si>
    <t>On observe une réduction de la production de déchets, la valorisation et le tri ont des résultats positifs, notamment sur le gaspillage alimentaire</t>
  </si>
  <si>
    <t>Il existe un état des lieux ou des actions relatives à l'écomobilité</t>
  </si>
  <si>
    <t>L'établissement dispose d'un Plan de déplacement des personnes</t>
  </si>
  <si>
    <t>Les modes de déplacement doux sont privilégiés par l'ensemble des membres de la communauté éducative</t>
  </si>
  <si>
    <t>Stratégie de communication</t>
  </si>
  <si>
    <t>APPRENTISSAGES</t>
  </si>
  <si>
    <t>Climat scolaire</t>
  </si>
  <si>
    <t>Inscription dans les territoires</t>
  </si>
  <si>
    <t>Les actions d'EDD conduites sur le territoire local ou régional et sont connectées à des enjeux globaux</t>
  </si>
  <si>
    <t>L'établissement participe à un réseau d'établissements (collèges E3D pour Lyon) sur des problématiques DD ou EDD.</t>
  </si>
  <si>
    <t>Solidarité internationale</t>
  </si>
  <si>
    <t>L'établissement conduit des actions ponctuelles de solidarité à destination d'acteurs de son territoire</t>
  </si>
  <si>
    <t>L'établissement entretient des relations durables de solidarité à destination d'acteurs de son territoire</t>
  </si>
  <si>
    <t>Le lycée a un rôle social sur le territoire et participe à son dynamisme et à sa cohésion</t>
  </si>
  <si>
    <t>L'établissement conduit des actions ponctuelles de solidarité internationale</t>
  </si>
  <si>
    <t>L'établissement a noué un partenariat avec un établissement à l'étranger et participe à un jeu de rôle interétablissement sur la SI</t>
  </si>
  <si>
    <t>Des actions communes de SI sont conduites avec le partenaire étranger sur le long terme</t>
  </si>
  <si>
    <t>Un parcours EDD existe dans l'établissement (sur une ou plusieurs années), construit en interdegré (collège E3D pour l'académie de Lyon)</t>
  </si>
  <si>
    <t>Les apprentissages mettent l'élève en situation d'être force de proposition et acteur dans des projets</t>
  </si>
  <si>
    <t>L'EDD est source d'innovation et/ou d'expérimentation par une équipe d'enseignant</t>
  </si>
  <si>
    <t>Les évaluations portent sur des compétences (savoirs, savoirs faire, savoirs être) interdisciplinaires</t>
  </si>
  <si>
    <t xml:space="preserve">Une action au moins fédère tous les membres de la communauté scolaire </t>
  </si>
  <si>
    <t xml:space="preserve">Des actions ont un impact sur le climat scolaire </t>
  </si>
  <si>
    <t>Amélioration des pratiques</t>
  </si>
  <si>
    <t>Des élèves font des propositions en lien avec le développement durable</t>
  </si>
  <si>
    <t>L'instance représentative des élèves (CVL ou conseil de délégués) est porteuse de proposition</t>
  </si>
  <si>
    <t>La dimension innovante et ou expérimentation est reconnue par les autorités académiques (CARDIE, …)</t>
  </si>
  <si>
    <t>L'établissement est associé à une recherche universitaire ou à des travaux d'investigation dans le domaine de l'EDD</t>
  </si>
  <si>
    <t xml:space="preserve">Le référent EDD est reconnu par la communauté éducative </t>
  </si>
  <si>
    <t>Le référent EDD dispose d'une lettre de mission</t>
  </si>
  <si>
    <t>L'établissement communique sur quelques actions ponctuelles et remplit la fiche établissement sur le site internet des lycées CFA et éco responsables et sur les sites académiques</t>
  </si>
  <si>
    <t>Quelques achats font l'objet d'une prise en compte du DD</t>
  </si>
  <si>
    <t>L'établissement suit les recommandations nationales/régionales en matière de développement durable</t>
  </si>
  <si>
    <t>Politique d'achat des équipements et forunitures</t>
  </si>
  <si>
    <t>Une discipline au moins est porteuse de projets EDD qui intègrent les trois dimensions du DD</t>
  </si>
  <si>
    <t>Les évaluations portent sur des acquis disciplinaires et sur des problématiques EDD</t>
  </si>
  <si>
    <t>L'EDD est un moyen d'agir sur le climat scolaire</t>
  </si>
  <si>
    <t>L'établissement est sur des éco gestes</t>
  </si>
  <si>
    <t>Apprentissages</t>
  </si>
  <si>
    <t>Gouvernance</t>
  </si>
  <si>
    <t>Gestion</t>
  </si>
  <si>
    <t>Territoire</t>
  </si>
  <si>
    <t>Choisir parmi la liste</t>
  </si>
  <si>
    <t>Une réelle dynamique d'établissement permet d'articuler gestion durable et apprentissages</t>
  </si>
  <si>
    <t>Il existe un référent EDD qui coordonne les actions menées dans l'établissement</t>
  </si>
  <si>
    <t>Le référent EDD est reconnu par la communauté éducative</t>
  </si>
  <si>
    <t>Des actions ont un impact sur le climat scolaire</t>
  </si>
  <si>
    <t>Une action au moins fédère tous les membres de la communauté scolaire</t>
  </si>
  <si>
    <t>Il existe des opérations de sensibilisation sur l'alimentation et la santé impliquant plusieurs types de personnels</t>
  </si>
  <si>
    <t>Sous thématiques</t>
  </si>
  <si>
    <t>Politique conduite</t>
  </si>
  <si>
    <t>Les approches de la démarche</t>
  </si>
  <si>
    <t>L'innovation, la recherche</t>
  </si>
  <si>
    <t xml:space="preserve">L'évaluation </t>
  </si>
  <si>
    <t>Les acquis cognitifs</t>
  </si>
  <si>
    <t>La dynamique d'établissement</t>
  </si>
  <si>
    <t>La stratégie de communication</t>
  </si>
  <si>
    <t>L'implication des élèves</t>
  </si>
  <si>
    <t>L'eau</t>
  </si>
  <si>
    <t>L'énergie</t>
  </si>
  <si>
    <t>Les déchets</t>
  </si>
  <si>
    <t>L'alimentation</t>
  </si>
  <si>
    <t>Les déplacements</t>
  </si>
  <si>
    <t>La biodiversité</t>
  </si>
  <si>
    <t>L'amélioration des pratiques</t>
  </si>
  <si>
    <t>La gestion et apprentissages</t>
  </si>
  <si>
    <t>L'inscription dans les territoires</t>
  </si>
  <si>
    <t>La solidarité</t>
  </si>
  <si>
    <t>La solidarité internationale</t>
  </si>
  <si>
    <t>Les risques</t>
  </si>
  <si>
    <t>LOGOS (Académies, Région, DRAAF)</t>
  </si>
  <si>
    <t>Action non engagée</t>
  </si>
  <si>
    <t>Pas d'approche du DD en cours</t>
  </si>
  <si>
    <t>Pas d'approche du débat</t>
  </si>
  <si>
    <t>Pas d'innovation engagée</t>
  </si>
  <si>
    <t>L'EDD ne fait pas l'objet d'évaluation</t>
  </si>
  <si>
    <t>Le DD est absent du Projet d'établissement et/ou des onctrats d'objectifs</t>
  </si>
  <si>
    <t>L'EDD n'est pas portée dans l'établissement</t>
  </si>
  <si>
    <t>Aucune communication engagée sur l'EDD</t>
  </si>
  <si>
    <t>Aucune communication externe engagée sur l'EDD</t>
  </si>
  <si>
    <t>Aucun membre du personnel n'est formé sur l'EDD ou le DD</t>
  </si>
  <si>
    <t>Le lien entre l'EDD et le climat scolaire n'est pas appréhendé</t>
  </si>
  <si>
    <t>Les élèves ne sont pas impliqués</t>
  </si>
  <si>
    <t>Les actions d'EDD conduites sur le territoire local ou régional sont connectées à des enjeux globaux</t>
  </si>
  <si>
    <t>Le climat scolaire</t>
  </si>
  <si>
    <t>La politique d'achat des équipements et fournitures</t>
  </si>
  <si>
    <t>Les partenariats</t>
  </si>
  <si>
    <t>Les stratégies d'apprentissage</t>
  </si>
  <si>
    <t>Il existe un dialogue entre les services de gestion et les enseignants</t>
  </si>
  <si>
    <r>
      <t>Un parcours EDD existe dans l'établissement (sur une ou plusieurs années), construit en interdegré (collège E3D pour l'académie de Lyon</t>
    </r>
    <r>
      <rPr>
        <sz val="12"/>
        <color indexed="8"/>
        <rFont val="Calibri"/>
        <family val="2"/>
      </rPr>
      <t xml:space="preserve"> et Grenoble</t>
    </r>
    <r>
      <rPr>
        <sz val="12"/>
        <color indexed="8"/>
        <rFont val="Calibri"/>
        <family val="2"/>
      </rPr>
      <t>)</t>
    </r>
  </si>
  <si>
    <r>
      <t>Des dispositifs interdisciplinaires et pluridisciplinaires</t>
    </r>
    <r>
      <rPr>
        <sz val="12"/>
        <color indexed="8"/>
        <rFont val="Calibri"/>
        <family val="2"/>
      </rPr>
      <t xml:space="preserve"> (TPE, AP, </t>
    </r>
    <r>
      <rPr>
        <sz val="12"/>
        <color indexed="8"/>
        <rFont val="Calibri"/>
        <family val="2"/>
      </rPr>
      <t>EIE, MAP, EATDD, PIC</t>
    </r>
    <r>
      <rPr>
        <sz val="12"/>
        <color indexed="8"/>
        <rFont val="Calibri"/>
        <family val="2"/>
      </rPr>
      <t>...) intègrent des projets EDD</t>
    </r>
  </si>
  <si>
    <r>
      <t>La dimension innovante et ou expérimentation est reconnue par les autorités académiques (CARDIE,</t>
    </r>
    <r>
      <rPr>
        <sz val="12"/>
        <color indexed="8"/>
        <rFont val="Calibri"/>
        <family val="2"/>
      </rPr>
      <t xml:space="preserve"> dispositif national d'appui, RNEDD, CASDAR, RMT, GIE,</t>
    </r>
    <r>
      <rPr>
        <sz val="12"/>
        <color indexed="8"/>
        <rFont val="Calibri"/>
        <family val="2"/>
      </rPr>
      <t xml:space="preserve"> …)</t>
    </r>
  </si>
  <si>
    <r>
      <t>Les apprentissages mobilisent le débat argumenté</t>
    </r>
    <r>
      <rPr>
        <sz val="12"/>
        <color indexed="8"/>
        <rFont val="Calibri"/>
        <family val="2"/>
      </rPr>
      <t>, ou les discussions à visées philosophiques</t>
    </r>
  </si>
  <si>
    <r>
      <t xml:space="preserve">Les évaluations </t>
    </r>
    <r>
      <rPr>
        <sz val="12"/>
        <color indexed="8"/>
        <rFont val="Calibri"/>
        <family val="2"/>
      </rPr>
      <t xml:space="preserve">des élèves ou des apprenants </t>
    </r>
    <r>
      <rPr>
        <sz val="12"/>
        <color indexed="8"/>
        <rFont val="Calibri"/>
        <family val="2"/>
      </rPr>
      <t>portent sur des acquis disciplinaires et sur des problématiques EDD</t>
    </r>
  </si>
  <si>
    <r>
      <t xml:space="preserve">Les évaluations </t>
    </r>
    <r>
      <rPr>
        <sz val="12"/>
        <color indexed="8"/>
        <rFont val="Calibri"/>
        <family val="2"/>
      </rPr>
      <t xml:space="preserve">des élèves ou des apprenants </t>
    </r>
    <r>
      <rPr>
        <sz val="12"/>
        <color indexed="8"/>
        <rFont val="Calibri"/>
        <family val="2"/>
      </rPr>
      <t>portent sur des compétences (savoirs, savoirs faire, savoirs être) interdisciplinaires</t>
    </r>
  </si>
  <si>
    <r>
      <t xml:space="preserve">Les évaluations </t>
    </r>
    <r>
      <rPr>
        <sz val="12"/>
        <color indexed="8"/>
        <rFont val="Calibri"/>
        <family val="2"/>
      </rPr>
      <t xml:space="preserve">des élèves ou des apprenants </t>
    </r>
    <r>
      <rPr>
        <sz val="12"/>
        <color indexed="8"/>
        <rFont val="Calibri"/>
        <family val="2"/>
      </rPr>
      <t>portent sur l</t>
    </r>
    <r>
      <rPr>
        <sz val="12"/>
        <color indexed="8"/>
        <rFont val="Calibri"/>
        <family val="2"/>
      </rPr>
      <t>eurs</t>
    </r>
    <r>
      <rPr>
        <sz val="12"/>
        <color indexed="8"/>
        <rFont val="Calibri"/>
        <family val="2"/>
      </rPr>
      <t xml:space="preserve"> capacité</t>
    </r>
    <r>
      <rPr>
        <sz val="12"/>
        <color indexed="8"/>
        <rFont val="Calibri"/>
        <family val="2"/>
      </rPr>
      <t>s</t>
    </r>
    <r>
      <rPr>
        <sz val="12"/>
        <color indexed="8"/>
        <rFont val="Calibri"/>
        <family val="2"/>
      </rPr>
      <t xml:space="preserve"> à interroger les valeurs et/ou à faire des propositions</t>
    </r>
  </si>
  <si>
    <t>Les élèves ou apprenants connaissent les principales notions et peuvent citer les différents enjeux du DD</t>
  </si>
  <si>
    <t>Les élèves  ou apprenants savent argumenter en s'appuyant sur des contenus scientifiques</t>
  </si>
  <si>
    <r>
      <t>Les élèves</t>
    </r>
    <r>
      <rPr>
        <sz val="12"/>
        <color indexed="8"/>
        <rFont val="Calibri"/>
        <family val="2"/>
      </rPr>
      <t xml:space="preserve"> ou apprenants</t>
    </r>
    <r>
      <rPr>
        <sz val="12"/>
        <color indexed="8"/>
        <rFont val="Calibri"/>
        <family val="2"/>
      </rPr>
      <t xml:space="preserve"> savent argumenter en mobilisant les différentes échelles spatiales et temporelles</t>
    </r>
  </si>
  <si>
    <r>
      <t xml:space="preserve">Les élèves </t>
    </r>
    <r>
      <rPr>
        <sz val="12"/>
        <color indexed="8"/>
        <rFont val="Calibri"/>
        <family val="2"/>
      </rPr>
      <t xml:space="preserve"> ou apprenants </t>
    </r>
    <r>
      <rPr>
        <sz val="12"/>
        <color indexed="8"/>
        <rFont val="Calibri"/>
        <family val="2"/>
      </rPr>
      <t>n'ont qu'une vision éclatée des enjeux du DD</t>
    </r>
  </si>
  <si>
    <r>
      <t>L'EDD est au cœur de la politique de l'établissement</t>
    </r>
    <r>
      <rPr>
        <sz val="12"/>
        <color indexed="8"/>
        <rFont val="Calibri"/>
        <family val="2"/>
      </rPr>
      <t xml:space="preserve">, y compris atelier et/ou exploitation </t>
    </r>
    <r>
      <rPr>
        <sz val="12"/>
        <color indexed="8"/>
        <rFont val="Calibri"/>
        <family val="2"/>
      </rPr>
      <t>et permet le développement des compétences de la communauté éducative</t>
    </r>
  </si>
  <si>
    <t>L'établissement communique à destination des autorités académiques, de la région et de ses partenaires (collèges, associations etc)</t>
  </si>
  <si>
    <r>
      <t>L'établissement communique au-delà des niveaux précédents et contribue activement à alimenter le</t>
    </r>
    <r>
      <rPr>
        <sz val="12"/>
        <color indexed="8"/>
        <rFont val="Calibri"/>
        <family val="2"/>
      </rPr>
      <t xml:space="preserve"> site </t>
    </r>
    <r>
      <rPr>
        <sz val="12"/>
        <color indexed="8"/>
        <rFont val="Calibri"/>
        <family val="2"/>
      </rPr>
      <t xml:space="preserve">internet </t>
    </r>
    <r>
      <rPr>
        <sz val="12"/>
        <color indexed="8"/>
        <rFont val="Calibri"/>
        <family val="2"/>
      </rPr>
      <t xml:space="preserve">de la </t>
    </r>
    <r>
      <rPr>
        <sz val="12"/>
        <color indexed="8"/>
        <rFont val="Calibri"/>
        <family val="2"/>
      </rPr>
      <t>collectivité territoriale lorsqu'il existe</t>
    </r>
  </si>
  <si>
    <r>
      <t>Des enseignants ont suivi des stages EDD</t>
    </r>
    <r>
      <rPr>
        <sz val="12"/>
        <color indexed="8"/>
        <rFont val="Calibri"/>
        <family val="2"/>
      </rPr>
      <t xml:space="preserve"> (et/ou enseigner autrement, produire autrement, innovation pédagogique...)</t>
    </r>
  </si>
  <si>
    <r>
      <t xml:space="preserve">Des élèves </t>
    </r>
    <r>
      <rPr>
        <sz val="12"/>
        <color indexed="8"/>
        <rFont val="Calibri"/>
        <family val="2"/>
      </rPr>
      <t xml:space="preserve">ou apprenants </t>
    </r>
    <r>
      <rPr>
        <sz val="12"/>
        <color indexed="8"/>
        <rFont val="Calibri"/>
        <family val="2"/>
      </rPr>
      <t>font des propositions en lien avec le développement durable</t>
    </r>
  </si>
  <si>
    <r>
      <t xml:space="preserve">Les élèves </t>
    </r>
    <r>
      <rPr>
        <sz val="12"/>
        <color indexed="8"/>
        <rFont val="Calibri"/>
        <family val="2"/>
      </rPr>
      <t xml:space="preserve">ou apprenants </t>
    </r>
    <r>
      <rPr>
        <sz val="12"/>
        <color indexed="8"/>
        <rFont val="Calibri"/>
        <family val="2"/>
      </rPr>
      <t>participent de façon régulière à la gestion durable de l'établissement dans une démarche participative</t>
    </r>
  </si>
  <si>
    <t>eau</t>
  </si>
  <si>
    <t>énergie</t>
  </si>
  <si>
    <t>déchets</t>
  </si>
  <si>
    <t>alimentation</t>
  </si>
  <si>
    <t>Des économies et des actions sur la préservation de la ressource (en qualité et quantité) sont réalisées sur le long terme</t>
  </si>
  <si>
    <t>Il existe un état des lieux des déchets et des actions en matière de réduction, tri et valorisation des déchets</t>
  </si>
  <si>
    <t>L'établissement communique en interne et met en place une politique de réduction en amont et en aval, de tri et/ou de valorisation</t>
  </si>
  <si>
    <t>Il existe un état des lieux et des actions ponctuelles d'économies d'énergie</t>
  </si>
  <si>
    <t>L'établissement communique en interne sur sa consommation et met en place une politique d'économies d'énergie</t>
  </si>
  <si>
    <t>L'établissement communique pour aider au choix d'un meilleur équilibre alimentaire quels que soient les régimes alimentaires</t>
  </si>
  <si>
    <t>L'établissement intègre du bio, des circuits courts ou des produits locaux, des produits issus du commerce équitable de façon régulière dans sa restauration</t>
  </si>
  <si>
    <r>
      <t xml:space="preserve">L'établissement dispose d'un Plan </t>
    </r>
    <r>
      <rPr>
        <sz val="12"/>
        <color indexed="8"/>
        <rFont val="Calibri"/>
        <family val="2"/>
      </rPr>
      <t xml:space="preserve">formalisé </t>
    </r>
    <r>
      <rPr>
        <sz val="12"/>
        <color indexed="8"/>
        <rFont val="Calibri"/>
        <family val="2"/>
      </rPr>
      <t>de déplacement des personnes</t>
    </r>
  </si>
  <si>
    <t>Le Plan de déplacement est opérationnel et les modes de déplacement doux sont privilégiés par l'ensemble des membres de la communauté éducative</t>
  </si>
  <si>
    <t>Il existe des actions ponctuelles sur la biodiversité et sa préservation dans l'établissement</t>
  </si>
  <si>
    <r>
      <t>Il existe des actions articulées avec les acteurs du territoire sur la gestion de la biodiversité</t>
    </r>
    <r>
      <rPr>
        <sz val="12"/>
        <color indexed="8"/>
        <rFont val="Calibri"/>
        <family val="2"/>
      </rPr>
      <t xml:space="preserve"> et sa préservation</t>
    </r>
  </si>
  <si>
    <t>L'établissement propose des actions innovantes dans le domaine de l'organisation et du fonctionnement</t>
  </si>
  <si>
    <t>L'établissement partage ses innovations dans le domaine de l'organisation et du fonctionnement de l'établissement</t>
  </si>
  <si>
    <t>Il existe une articulation quasi systématique entre les domaines de l'organisation et du fonctionnement de l'établissement et les apprentissages</t>
  </si>
  <si>
    <r>
      <rPr>
        <sz val="12"/>
        <color indexed="8"/>
        <rFont val="Calibri"/>
        <family val="2"/>
      </rPr>
      <t>Les exercices de gestion des risques intègrent une dimension éducative</t>
    </r>
    <r>
      <rPr>
        <sz val="12"/>
        <color indexed="8"/>
        <rFont val="Calibri"/>
        <family val="2"/>
      </rPr>
      <t xml:space="preserve"> (PPMS, exercices)</t>
    </r>
  </si>
  <si>
    <t>Il existe une veille sur la provenance et la qualité (composition) des intrants</t>
  </si>
  <si>
    <t>Une démarche cohérente des approvisionnements est mise en place en sélectionnant des systèmes plus durables</t>
  </si>
  <si>
    <t xml:space="preserve">Le choix des intrants est en relation avec une démarche de certification durable </t>
  </si>
  <si>
    <t>Les différents processus de production et transformation intègrent de manière formalisée la gestion durable des ressources</t>
  </si>
  <si>
    <t>Les différents processus de production et transformation prennent en compte la gestion durable des ressources</t>
  </si>
  <si>
    <t>La démarche de qualité est reconnue (certification par ex) pour l'écoconception, la production de biens et services environnementaux…</t>
  </si>
  <si>
    <t>Des lieux et temps de rencontre entre les équipes pédagogiques et les équipes des ateliers sont mis en place</t>
  </si>
  <si>
    <t>Des projets pédagogiques/éducatifs sont coconstruits entre équipes pédagogiques et techniques</t>
  </si>
  <si>
    <t>Les membres des équipes techniques et pédagogiques construisent les changement de références pédagogiques et innovent en lien avec les acteurs du territoire et entreprises</t>
  </si>
  <si>
    <t>La qualité de l'air</t>
  </si>
  <si>
    <t>L'établissement se préoccupe de la qualité de l'air intérieur (mesures, consignes)</t>
  </si>
  <si>
    <t>L'établissement communique et diffuse ses idées auprès d'autres acteurs éducatifs</t>
  </si>
  <si>
    <t>L'établissement travaille avec des partenaires et adapte ses achats pour préserver la qualité de l'air intérieur</t>
  </si>
  <si>
    <t>Des personnes de statut différents  y compris des élèves apportent leurs compétences au projet/parcours EDD</t>
  </si>
  <si>
    <t>L'établissement communique sur quelques actions ponctuelles sur les sites académiques</t>
  </si>
  <si>
    <t>L'établissement organise des manifestations régulières</t>
  </si>
  <si>
    <t>L'établissement participe à un réseau d'établissements sur des problématiques DD ou EDD</t>
  </si>
  <si>
    <t>L'établissement a noué un partenariat avec un établissement à l'étranger et/ou participe à un jeu de rôle interétablissement sur la SI</t>
  </si>
  <si>
    <t>L'établissement possède une stratégie de communication (manifestations régulières, revues en ligne etc) à laquelle participent les élèves</t>
  </si>
  <si>
    <t>Les élèves ou apprenants ou les instances qui les représentent (CVC, CVL, conseil des délégués) portent les propositions auprès des instances de pilotage et des propositions élèves sont retenues par ces instances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</si>
</sst>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amily val="2"/>
      <charset val="204"/>
    </font>
    <font>
      <sz val="12"/>
      <color indexed="8"/>
      <name val="Calibri"/>
      <family val="2"/>
    </font>
    <font>
      <sz val="12"/>
      <color indexed="8"/>
      <name val="Calibri"/>
      <family val="2"/>
    </font>
    <font>
      <b/>
      <sz val="12"/>
      <color indexed="8"/>
      <name val="Calibri"/>
      <family val="2"/>
    </font>
    <font>
      <b/>
      <sz val="9"/>
      <color indexed="8"/>
      <name val="Calibri"/>
      <family val="2"/>
    </font>
    <font>
      <sz val="9"/>
      <color indexed="8"/>
      <name val="Calibri"/>
      <family val="2"/>
    </font>
    <font>
      <sz val="9"/>
      <color indexed="81"/>
      <name val="Arial"/>
      <family val="2"/>
      <charset val="204"/>
    </font>
    <font>
      <sz val="12"/>
      <name val="Calibri"/>
      <family val="2"/>
    </font>
    <font>
      <b/>
      <sz val="10"/>
      <name val="Arial"/>
      <family val="2"/>
    </font>
    <font>
      <sz val="8"/>
      <name val="Arial"/>
      <family val="2"/>
      <charset val="204"/>
    </font>
    <font>
      <b/>
      <sz val="12"/>
      <name val="Arial"/>
      <family val="2"/>
    </font>
    <font>
      <b/>
      <sz val="11"/>
      <name val="Arial"/>
      <family val="2"/>
    </font>
    <font>
      <sz val="10"/>
      <name val="Arial"/>
      <family val="2"/>
      <charset val="204"/>
    </font>
    <font>
      <sz val="12"/>
      <color rgb="FF000000"/>
      <name val="Calibri"/>
      <family val="2"/>
    </font>
    <font>
      <u/>
      <sz val="10"/>
      <color theme="10"/>
      <name val="Arial"/>
      <family val="2"/>
      <charset val="204"/>
    </font>
    <font>
      <u/>
      <sz val="10"/>
      <color theme="11"/>
      <name val="Arial"/>
      <family val="2"/>
      <charset val="204"/>
    </font>
    <font>
      <sz val="10"/>
      <color rgb="FF000000"/>
      <name val="Arial"/>
      <family val="2"/>
      <charset val="204"/>
    </font>
    <font>
      <sz val="9"/>
      <color rgb="FF000000"/>
      <name val="Arial"/>
      <family val="2"/>
      <charset val="204"/>
    </font>
  </fonts>
  <fills count="15">
    <fill>
      <patternFill patternType="none"/>
    </fill>
    <fill>
      <patternFill patternType="gray125"/>
    </fill>
    <fill>
      <patternFill patternType="solid">
        <fgColor indexed="26"/>
        <bgColor indexed="9"/>
      </patternFill>
    </fill>
    <fill>
      <patternFill patternType="solid">
        <fgColor indexed="9"/>
        <bgColor indexed="26"/>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DE9D9"/>
        <bgColor rgb="FF000000"/>
      </patternFill>
    </fill>
    <fill>
      <patternFill patternType="solid">
        <fgColor theme="2" tint="-9.9978637043366805E-2"/>
        <bgColor indexed="64"/>
      </patternFill>
    </fill>
    <fill>
      <patternFill patternType="solid">
        <fgColor theme="2" tint="-0.249977111117893"/>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8"/>
      </right>
      <top style="thin">
        <color indexed="8"/>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2"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96">
    <xf numFmtId="0" fontId="0" fillId="0" borderId="0" xfId="0"/>
    <xf numFmtId="0" fontId="2" fillId="0" borderId="0" xfId="1" applyFont="1"/>
    <xf numFmtId="0" fontId="3" fillId="0" borderId="0" xfId="1" applyFont="1" applyFill="1" applyAlignment="1">
      <alignment horizontal="center"/>
    </xf>
    <xf numFmtId="0" fontId="2" fillId="0" borderId="0" xfId="1" applyFont="1" applyFill="1"/>
    <xf numFmtId="0" fontId="3" fillId="0" borderId="0" xfId="1" applyFont="1" applyFill="1"/>
    <xf numFmtId="0" fontId="2" fillId="0" borderId="0" xfId="1" applyNumberFormat="1" applyFont="1" applyFill="1"/>
    <xf numFmtId="0" fontId="2" fillId="2" borderId="0" xfId="1" applyNumberFormat="1" applyFont="1" applyFill="1"/>
    <xf numFmtId="0" fontId="2" fillId="0" borderId="1" xfId="1" applyFont="1" applyFill="1" applyBorder="1"/>
    <xf numFmtId="0" fontId="13" fillId="0" borderId="0" xfId="0" applyFont="1"/>
    <xf numFmtId="0" fontId="2" fillId="0" borderId="0" xfId="1" applyFont="1" applyAlignment="1">
      <alignment horizontal="center"/>
    </xf>
    <xf numFmtId="0" fontId="2" fillId="0" borderId="1" xfId="1" applyFont="1" applyFill="1" applyBorder="1" applyAlignment="1">
      <alignment wrapText="1"/>
    </xf>
    <xf numFmtId="0" fontId="2" fillId="0" borderId="2" xfId="1" applyFont="1" applyFill="1" applyBorder="1"/>
    <xf numFmtId="0" fontId="2" fillId="4" borderId="3" xfId="1" applyFont="1" applyFill="1" applyBorder="1" applyAlignment="1">
      <alignment wrapText="1"/>
    </xf>
    <xf numFmtId="0" fontId="2" fillId="4" borderId="1" xfId="1" applyFont="1" applyFill="1" applyBorder="1" applyAlignment="1">
      <alignment wrapText="1"/>
    </xf>
    <xf numFmtId="0" fontId="2" fillId="4" borderId="4" xfId="1" applyFont="1" applyFill="1" applyBorder="1" applyAlignment="1">
      <alignment wrapText="1"/>
    </xf>
    <xf numFmtId="0" fontId="2" fillId="4" borderId="5" xfId="1" applyFont="1" applyFill="1" applyBorder="1" applyAlignment="1">
      <alignment wrapText="1"/>
    </xf>
    <xf numFmtId="0" fontId="0" fillId="5" borderId="0" xfId="0" applyFill="1"/>
    <xf numFmtId="0" fontId="2" fillId="6" borderId="5" xfId="1" applyFont="1" applyFill="1" applyBorder="1" applyAlignment="1">
      <alignment wrapText="1"/>
    </xf>
    <xf numFmtId="0" fontId="2" fillId="6" borderId="0" xfId="1" applyFont="1" applyFill="1" applyAlignment="1">
      <alignment wrapText="1"/>
    </xf>
    <xf numFmtId="0" fontId="2" fillId="6" borderId="5" xfId="1" applyNumberFormat="1" applyFont="1" applyFill="1" applyBorder="1" applyAlignment="1">
      <alignment wrapText="1"/>
    </xf>
    <xf numFmtId="0" fontId="0" fillId="7" borderId="0" xfId="0" applyFill="1"/>
    <xf numFmtId="0" fontId="2" fillId="8" borderId="5" xfId="1" applyNumberFormat="1" applyFont="1" applyFill="1" applyBorder="1"/>
    <xf numFmtId="0" fontId="2" fillId="8" borderId="0" xfId="1" applyNumberFormat="1" applyFont="1" applyFill="1"/>
    <xf numFmtId="0" fontId="7" fillId="8" borderId="5" xfId="1" applyNumberFormat="1" applyFont="1" applyFill="1" applyBorder="1"/>
    <xf numFmtId="0" fontId="7" fillId="8" borderId="0" xfId="1" applyNumberFormat="1" applyFont="1" applyFill="1"/>
    <xf numFmtId="0" fontId="7" fillId="8" borderId="15" xfId="0" applyFont="1" applyFill="1" applyBorder="1"/>
    <xf numFmtId="0" fontId="7" fillId="8" borderId="16" xfId="0" applyFont="1" applyFill="1" applyBorder="1"/>
    <xf numFmtId="0" fontId="13" fillId="8" borderId="16" xfId="0" applyFont="1" applyFill="1" applyBorder="1"/>
    <xf numFmtId="0" fontId="0" fillId="9" borderId="0" xfId="0" applyFill="1"/>
    <xf numFmtId="0" fontId="2" fillId="10" borderId="5" xfId="1" applyFont="1" applyFill="1" applyBorder="1"/>
    <xf numFmtId="0" fontId="0" fillId="11" borderId="0" xfId="0" applyFill="1"/>
    <xf numFmtId="0" fontId="0" fillId="4" borderId="1" xfId="0" applyFill="1" applyBorder="1"/>
    <xf numFmtId="0" fontId="0" fillId="6" borderId="1" xfId="0" applyFill="1" applyBorder="1"/>
    <xf numFmtId="0" fontId="0" fillId="8" borderId="1" xfId="0" applyFill="1" applyBorder="1"/>
    <xf numFmtId="0" fontId="0" fillId="10" borderId="1" xfId="0" applyFill="1" applyBorder="1"/>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4" borderId="9" xfId="0" applyFont="1" applyFill="1" applyBorder="1" applyAlignment="1">
      <alignment horizontal="center"/>
    </xf>
    <xf numFmtId="0" fontId="10" fillId="6" borderId="9" xfId="0" applyFont="1" applyFill="1" applyBorder="1" applyAlignment="1">
      <alignment horizontal="center"/>
    </xf>
    <xf numFmtId="0" fontId="10" fillId="8" borderId="9" xfId="0" applyFont="1" applyFill="1" applyBorder="1" applyAlignment="1">
      <alignment horizontal="center"/>
    </xf>
    <xf numFmtId="0" fontId="10" fillId="10" borderId="9" xfId="0" applyFont="1" applyFill="1" applyBorder="1" applyAlignment="1">
      <alignment horizontal="center"/>
    </xf>
    <xf numFmtId="0" fontId="0" fillId="10" borderId="10" xfId="0" applyFill="1" applyBorder="1"/>
    <xf numFmtId="0" fontId="10" fillId="10" borderId="11" xfId="0" applyFont="1" applyFill="1" applyBorder="1" applyAlignment="1">
      <alignment horizontal="center"/>
    </xf>
    <xf numFmtId="0" fontId="0" fillId="11" borderId="1" xfId="0" applyFill="1" applyBorder="1" applyAlignment="1">
      <alignment horizontal="center" vertical="center" textRotation="255" wrapText="1"/>
    </xf>
    <xf numFmtId="0" fontId="2" fillId="11" borderId="1" xfId="1" applyFont="1" applyFill="1" applyBorder="1" applyAlignment="1">
      <alignment horizontal="center" vertical="center" wrapText="1"/>
    </xf>
    <xf numFmtId="0" fontId="2" fillId="11" borderId="1" xfId="1" applyFont="1" applyFill="1" applyBorder="1" applyAlignment="1">
      <alignment wrapText="1"/>
    </xf>
    <xf numFmtId="0" fontId="13" fillId="0" borderId="1" xfId="0" applyFont="1" applyBorder="1" applyAlignment="1">
      <alignment wrapText="1"/>
    </xf>
    <xf numFmtId="0" fontId="2" fillId="0" borderId="1" xfId="1" applyFont="1" applyBorder="1" applyAlignment="1">
      <alignment wrapText="1"/>
    </xf>
    <xf numFmtId="0" fontId="2" fillId="0" borderId="1" xfId="1" applyNumberFormat="1" applyFont="1" applyFill="1" applyBorder="1" applyAlignment="1">
      <alignment wrapText="1"/>
    </xf>
    <xf numFmtId="0" fontId="3" fillId="3" borderId="1" xfId="1" applyFont="1" applyFill="1" applyBorder="1" applyAlignment="1">
      <alignment horizontal="center" vertical="center" textRotation="255"/>
    </xf>
    <xf numFmtId="0" fontId="2"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 fillId="3" borderId="1" xfId="1" applyFont="1" applyFill="1" applyBorder="1"/>
    <xf numFmtId="0" fontId="2" fillId="0" borderId="1" xfId="1" applyNumberFormat="1" applyFont="1" applyFill="1" applyBorder="1"/>
    <xf numFmtId="0" fontId="7" fillId="0" borderId="1" xfId="1" applyNumberFormat="1" applyFont="1" applyFill="1" applyBorder="1"/>
    <xf numFmtId="0" fontId="7" fillId="0" borderId="1" xfId="0" applyFont="1" applyBorder="1"/>
    <xf numFmtId="0" fontId="13" fillId="0" borderId="1" xfId="0" applyFont="1" applyBorder="1"/>
    <xf numFmtId="0" fontId="3" fillId="2" borderId="1" xfId="1" applyNumberFormat="1" applyFont="1" applyFill="1" applyBorder="1" applyAlignment="1">
      <alignment horizontal="center" vertical="center" textRotation="255"/>
    </xf>
    <xf numFmtId="0" fontId="2" fillId="2" borderId="1" xfId="1" applyNumberFormat="1" applyFont="1" applyFill="1" applyBorder="1" applyAlignment="1">
      <alignment horizontal="center" vertical="center" wrapText="1"/>
    </xf>
    <xf numFmtId="0" fontId="2" fillId="2" borderId="1" xfId="1" applyNumberFormat="1" applyFont="1" applyFill="1" applyBorder="1"/>
    <xf numFmtId="0" fontId="3" fillId="0" borderId="1" xfId="1" applyFont="1" applyFill="1" applyBorder="1" applyAlignment="1">
      <alignment horizontal="center" wrapText="1"/>
    </xf>
    <xf numFmtId="0" fontId="3" fillId="0" borderId="1" xfId="1" applyFont="1" applyFill="1" applyBorder="1" applyAlignment="1">
      <alignment horizontal="center" vertical="center"/>
    </xf>
    <xf numFmtId="0" fontId="0" fillId="0" borderId="0" xfId="0" applyAlignment="1">
      <alignment horizontal="center"/>
    </xf>
    <xf numFmtId="0" fontId="12" fillId="0" borderId="0" xfId="0" applyFont="1"/>
    <xf numFmtId="0" fontId="2" fillId="10" borderId="0" xfId="1" applyFont="1" applyFill="1" applyBorder="1"/>
    <xf numFmtId="0" fontId="13" fillId="12" borderId="17" xfId="0" applyFont="1" applyFill="1" applyBorder="1" applyAlignment="1">
      <alignment wrapText="1"/>
    </xf>
    <xf numFmtId="0" fontId="1" fillId="4" borderId="5" xfId="1" applyFont="1" applyFill="1" applyBorder="1" applyAlignment="1">
      <alignment wrapText="1"/>
    </xf>
    <xf numFmtId="0" fontId="1" fillId="6" borderId="5" xfId="1" applyFont="1" applyFill="1" applyBorder="1" applyAlignment="1">
      <alignment wrapText="1"/>
    </xf>
    <xf numFmtId="0" fontId="1" fillId="10" borderId="5" xfId="1" applyFont="1" applyFill="1" applyBorder="1"/>
    <xf numFmtId="0" fontId="1" fillId="4" borderId="3" xfId="1" applyFont="1" applyFill="1" applyBorder="1" applyAlignment="1">
      <alignment wrapText="1"/>
    </xf>
    <xf numFmtId="0" fontId="1" fillId="4" borderId="12" xfId="1" applyFont="1" applyFill="1" applyBorder="1" applyAlignment="1">
      <alignment wrapText="1"/>
    </xf>
    <xf numFmtId="0" fontId="1" fillId="4" borderId="1" xfId="1" applyFont="1" applyFill="1" applyBorder="1" applyAlignment="1">
      <alignment wrapText="1"/>
    </xf>
    <xf numFmtId="0" fontId="1" fillId="6" borderId="0" xfId="1" applyFont="1" applyFill="1" applyAlignment="1">
      <alignment wrapText="1"/>
    </xf>
    <xf numFmtId="0" fontId="1" fillId="6" borderId="5" xfId="1" applyNumberFormat="1" applyFont="1" applyFill="1" applyBorder="1" applyAlignment="1">
      <alignment wrapText="1"/>
    </xf>
    <xf numFmtId="0" fontId="1" fillId="8" borderId="5" xfId="1" applyNumberFormat="1" applyFont="1" applyFill="1" applyBorder="1"/>
    <xf numFmtId="0" fontId="1" fillId="8" borderId="0" xfId="1" applyNumberFormat="1" applyFont="1" applyFill="1"/>
    <xf numFmtId="0" fontId="1" fillId="13" borderId="5" xfId="1" applyFont="1" applyFill="1" applyBorder="1"/>
    <xf numFmtId="0" fontId="2" fillId="13" borderId="0" xfId="1" applyFont="1" applyFill="1" applyBorder="1"/>
    <xf numFmtId="0" fontId="0" fillId="14" borderId="0" xfId="0" applyFill="1"/>
    <xf numFmtId="0" fontId="13" fillId="8" borderId="0" xfId="0" applyFont="1" applyFill="1" applyBorder="1"/>
    <xf numFmtId="0" fontId="8" fillId="5" borderId="13" xfId="0" applyFont="1" applyFill="1" applyBorder="1" applyAlignment="1">
      <alignment textRotation="45"/>
    </xf>
    <xf numFmtId="0" fontId="8" fillId="7" borderId="13" xfId="0" applyFont="1" applyFill="1" applyBorder="1" applyAlignment="1">
      <alignment horizontal="center" vertical="center" textRotation="44"/>
    </xf>
    <xf numFmtId="0" fontId="8" fillId="9" borderId="13" xfId="0" applyFont="1" applyFill="1" applyBorder="1" applyAlignment="1">
      <alignment horizontal="center" vertical="center" textRotation="45"/>
    </xf>
    <xf numFmtId="0" fontId="8" fillId="11" borderId="13" xfId="0" applyFont="1" applyFill="1" applyBorder="1" applyAlignment="1">
      <alignment horizontal="center" vertical="center" textRotation="45"/>
    </xf>
    <xf numFmtId="0" fontId="8" fillId="11" borderId="14" xfId="0" applyFont="1" applyFill="1" applyBorder="1" applyAlignment="1">
      <alignment horizontal="center" vertical="center" textRotation="45"/>
    </xf>
    <xf numFmtId="0" fontId="2" fillId="0" borderId="1" xfId="1" applyFont="1" applyFill="1" applyBorder="1" applyAlignment="1">
      <alignment horizontal="center" vertical="center" wrapText="1"/>
    </xf>
    <xf numFmtId="0" fontId="0" fillId="0" borderId="1" xfId="0" applyBorder="1" applyAlignment="1">
      <alignment horizontal="center" vertical="center" wrapText="1"/>
    </xf>
    <xf numFmtId="0" fontId="2" fillId="0" borderId="1" xfId="1" applyNumberFormat="1" applyFont="1" applyFill="1" applyBorder="1" applyAlignment="1">
      <alignment horizontal="center" vertical="center"/>
    </xf>
    <xf numFmtId="0" fontId="2" fillId="0"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1" xfId="1" applyFont="1" applyFill="1" applyBorder="1" applyAlignment="1">
      <alignment horizontal="center" vertical="center" textRotation="255" wrapText="1"/>
    </xf>
    <xf numFmtId="0" fontId="0" fillId="0" borderId="1" xfId="0" applyBorder="1" applyAlignment="1">
      <alignment horizontal="center" vertical="center" textRotation="255" wrapText="1"/>
    </xf>
    <xf numFmtId="0" fontId="7"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textRotation="255"/>
    </xf>
    <xf numFmtId="0" fontId="0" fillId="0" borderId="1" xfId="0" applyBorder="1" applyAlignment="1">
      <alignment horizontal="center" vertical="center" textRotation="255"/>
    </xf>
  </cellXfs>
  <cellStyles count="10">
    <cellStyle name="Excel Built-in Normal" xfId="1"/>
    <cellStyle name="Lien hypertexte" xfId="2" builtinId="8" hidden="1"/>
    <cellStyle name="Lien hypertexte" xfId="4" builtinId="8" hidden="1"/>
    <cellStyle name="Lien hypertexte" xfId="6" builtinId="8" hidden="1"/>
    <cellStyle name="Lien hypertexte" xfId="8" builtinId="8" hidden="1"/>
    <cellStyle name="Lien hypertexte visité" xfId="3" builtinId="9" hidden="1"/>
    <cellStyle name="Lien hypertexte visité" xfId="5" builtinId="9" hidden="1"/>
    <cellStyle name="Lien hypertexte visité" xfId="7" builtinId="9" hidden="1"/>
    <cellStyle name="Lien hypertexte visité" xfId="9"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E6E6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DBEEF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3CDDD"/>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5.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protection>
    <c:chartObject val="0"/>
    <c:data val="0"/>
    <c:formatting val="0"/>
    <c:selection val="0"/>
    <c:userInterface val="0"/>
  </c:protection>
  <c:chart>
    <c:autoTitleDeleted val="0"/>
    <c:plotArea>
      <c:layout/>
      <c:radarChart>
        <c:radarStyle val="filled"/>
        <c:varyColors val="0"/>
        <c:ser>
          <c:idx val="0"/>
          <c:order val="0"/>
          <c:spPr>
            <a:blipFill rotWithShape="1">
              <a:blip xmlns:r="http://schemas.openxmlformats.org/officeDocument/2006/relationships" r:embed="rId1">
                <a:alphaModFix amt="68000"/>
              </a:blip>
              <a:stretch>
                <a:fillRect/>
              </a:stretch>
            </a:blipFill>
            <a:ln>
              <a:solidFill>
                <a:schemeClr val="bg1">
                  <a:lumMod val="75000"/>
                </a:schemeClr>
              </a:solidFill>
            </a:ln>
            <a:effectLst>
              <a:outerShdw blurRad="180975" dist="25400" dir="2700000" sx="96000" sy="96000" rotWithShape="0">
                <a:srgbClr val="000000">
                  <a:alpha val="35000"/>
                </a:srgbClr>
              </a:outerShdw>
              <a:softEdge rad="12700"/>
            </a:effectLst>
          </c:spPr>
          <c:cat>
            <c:strRef>
              <c:f>'Grille à compléter'!$B$3:$B$30</c:f>
              <c:strCache>
                <c:ptCount val="28"/>
                <c:pt idx="0">
                  <c:v>Les approches de la démarche</c:v>
                </c:pt>
                <c:pt idx="1">
                  <c:v>Les stratégies d'apprentissage</c:v>
                </c:pt>
                <c:pt idx="2">
                  <c:v>L'innovation, la recherche</c:v>
                </c:pt>
                <c:pt idx="3">
                  <c:v>L'évaluation </c:v>
                </c:pt>
                <c:pt idx="4">
                  <c:v>Les acquis cognitifs</c:v>
                </c:pt>
                <c:pt idx="5">
                  <c:v>Le pilotage</c:v>
                </c:pt>
                <c:pt idx="6">
                  <c:v>La dynamique d'établissement</c:v>
                </c:pt>
                <c:pt idx="7">
                  <c:v>La communication / échelles</c:v>
                </c:pt>
                <c:pt idx="8">
                  <c:v>La stratégie de communication</c:v>
                </c:pt>
                <c:pt idx="9">
                  <c:v>La formation des équipes</c:v>
                </c:pt>
                <c:pt idx="10">
                  <c:v>La coordination</c:v>
                </c:pt>
                <c:pt idx="11">
                  <c:v>Le climat scolaire</c:v>
                </c:pt>
                <c:pt idx="12">
                  <c:v>L'implication des élèves</c:v>
                </c:pt>
                <c:pt idx="13">
                  <c:v>L'eau</c:v>
                </c:pt>
                <c:pt idx="14">
                  <c:v>L'énergie</c:v>
                </c:pt>
                <c:pt idx="15">
                  <c:v>Les déchets</c:v>
                </c:pt>
                <c:pt idx="16">
                  <c:v>L'alimentation</c:v>
                </c:pt>
                <c:pt idx="17">
                  <c:v>Les déplacements</c:v>
                </c:pt>
                <c:pt idx="18">
                  <c:v>La biodiversité</c:v>
                </c:pt>
                <c:pt idx="19">
                  <c:v>La politique d'achat des équipements et fournitures</c:v>
                </c:pt>
                <c:pt idx="20">
                  <c:v>La qualité de l'air</c:v>
                </c:pt>
                <c:pt idx="21">
                  <c:v>L'amélioration des pratiques</c:v>
                </c:pt>
                <c:pt idx="22">
                  <c:v>La gestion et apprentissages</c:v>
                </c:pt>
                <c:pt idx="23">
                  <c:v>L'inscription dans les territoires</c:v>
                </c:pt>
                <c:pt idx="24">
                  <c:v>Les partenariats</c:v>
                </c:pt>
                <c:pt idx="25">
                  <c:v>La solidarité</c:v>
                </c:pt>
                <c:pt idx="26">
                  <c:v>La solidarité internationale</c:v>
                </c:pt>
                <c:pt idx="27">
                  <c:v>Les risques</c:v>
                </c:pt>
              </c:strCache>
            </c:strRef>
          </c:cat>
          <c:val>
            <c:numRef>
              <c:f>'Grille à compléter'!$D$3:$D$30</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0617-45B7-8B00-0CECFA0AA8F3}"/>
            </c:ext>
          </c:extLst>
        </c:ser>
        <c:dLbls>
          <c:showLegendKey val="0"/>
          <c:showVal val="0"/>
          <c:showCatName val="0"/>
          <c:showSerName val="0"/>
          <c:showPercent val="0"/>
          <c:showBubbleSize val="0"/>
        </c:dLbls>
        <c:axId val="373953088"/>
        <c:axId val="373944928"/>
      </c:radarChart>
      <c:catAx>
        <c:axId val="373953088"/>
        <c:scaling>
          <c:orientation val="minMax"/>
        </c:scaling>
        <c:delete val="0"/>
        <c:axPos val="b"/>
        <c:majorGridlines/>
        <c:numFmt formatCode="General" sourceLinked="1"/>
        <c:majorTickMark val="out"/>
        <c:minorTickMark val="none"/>
        <c:tickLblPos val="nextTo"/>
        <c:txPr>
          <a:bodyPr rot="0" vert="horz" lIns="2">
            <a:spAutoFit/>
          </a:bodyPr>
          <a:lstStyle/>
          <a:p>
            <a:pPr>
              <a:defRPr sz="1100" baseline="0">
                <a:solidFill>
                  <a:schemeClr val="tx1"/>
                </a:solidFill>
              </a:defRPr>
            </a:pPr>
            <a:endParaRPr lang="fr-FR"/>
          </a:p>
        </c:txPr>
        <c:crossAx val="373944928"/>
        <c:crosses val="autoZero"/>
        <c:auto val="0"/>
        <c:lblAlgn val="ctr"/>
        <c:lblOffset val="100"/>
        <c:noMultiLvlLbl val="0"/>
      </c:catAx>
      <c:valAx>
        <c:axId val="373944928"/>
        <c:scaling>
          <c:orientation val="minMax"/>
          <c:max val="3"/>
        </c:scaling>
        <c:delete val="0"/>
        <c:axPos val="l"/>
        <c:majorGridlines/>
        <c:numFmt formatCode="General" sourceLinked="1"/>
        <c:majorTickMark val="none"/>
        <c:minorTickMark val="none"/>
        <c:tickLblPos val="none"/>
        <c:spPr>
          <a:blipFill rotWithShape="1">
            <a:blip xmlns:r="http://schemas.openxmlformats.org/officeDocument/2006/relationships"/>
            <a:stretch>
              <a:fillRect/>
            </a:stretch>
          </a:blipFill>
        </c:spPr>
        <c:crossAx val="373953088"/>
        <c:crosses val="autoZero"/>
        <c:crossBetween val="between"/>
        <c:majorUnit val="1"/>
        <c:minorUnit val="0.2"/>
      </c:val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61" workbookViewId="0"/>
  </sheetViews>
  <sheetProtection content="1" objects="1"/>
  <pageMargins left="0.75" right="0.75" top="1" bottom="1" header="0.5" footer="0.5"/>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317500</xdr:colOff>
      <xdr:row>15</xdr:row>
      <xdr:rowOff>12700</xdr:rowOff>
    </xdr:from>
    <xdr:to>
      <xdr:col>10</xdr:col>
      <xdr:colOff>596900</xdr:colOff>
      <xdr:row>59</xdr:row>
      <xdr:rowOff>76200</xdr:rowOff>
    </xdr:to>
    <xdr:sp macro="" textlink="">
      <xdr:nvSpPr>
        <xdr:cNvPr id="2" name="ZoneTexte 1">
          <a:extLst>
            <a:ext uri="{FF2B5EF4-FFF2-40B4-BE49-F238E27FC236}">
              <a16:creationId xmlns:a16="http://schemas.microsoft.com/office/drawing/2014/main" xmlns="" id="{7C9E6574-5829-A143-849B-5824C3E64416}"/>
            </a:ext>
          </a:extLst>
        </xdr:cNvPr>
        <xdr:cNvSpPr txBox="1"/>
      </xdr:nvSpPr>
      <xdr:spPr>
        <a:xfrm>
          <a:off x="317500" y="2489200"/>
          <a:ext cx="8534400" cy="732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t>Bonjour,</a:t>
          </a:r>
        </a:p>
        <a:p>
          <a:endParaRPr lang="fr-FR" sz="1600"/>
        </a:p>
        <a:p>
          <a:r>
            <a:rPr lang="fr-FR" sz="1600"/>
            <a:t>Ce fichier a pour objectif de vous faire réfléchir à ce que vous mettez en place dans votre établissement. Il a vocation a être saisi lors d'une réunion du comité de pilotage de façon à ce que chacun puisse</a:t>
          </a:r>
          <a:r>
            <a:rPr lang="fr-FR" sz="1600" baseline="0"/>
            <a:t> apporter les informations qu'il détient. Il n'a donc pas vocation à être complété par le chef d'établissement seul, ou le référent EDD seul, ou tout autre personne isolée.</a:t>
          </a:r>
        </a:p>
        <a:p>
          <a:endParaRPr lang="fr-FR" sz="1600" baseline="0"/>
        </a:p>
        <a:p>
          <a:r>
            <a:rPr lang="fr-FR" sz="1600" baseline="0"/>
            <a:t>Il n'est pas demandé d'expliciter dans ce fichier les actions qui justifient le positionnement choisi, par contre, il vous est demandé de compléter et d'établir un lien entre les actions que vous conduisez et les ODD de l'UNESCO sur la fiche d'inscription (fiche 1).</a:t>
          </a:r>
          <a:r>
            <a:rPr lang="fr-FR" sz="1600"/>
            <a:t> Ces</a:t>
          </a:r>
          <a:r>
            <a:rPr lang="fr-FR" sz="1600" baseline="0"/>
            <a:t> deux documents doivent être cohérents.</a:t>
          </a:r>
        </a:p>
        <a:p>
          <a:endParaRPr lang="fr-FR" sz="1600" baseline="0"/>
        </a:p>
        <a:p>
          <a:r>
            <a:rPr lang="fr-FR" sz="1600" baseline="0"/>
            <a:t>La commission de labellisation ne sera peut-être pas d'accord avec tous vos choix, mais ne les modifiera pas pour autant, </a:t>
          </a:r>
          <a:r>
            <a:rPr lang="fr-FR" sz="1600" b="1" baseline="0"/>
            <a:t>il s'agit bien d'un outil d'autoévaluation de l'établissement</a:t>
          </a:r>
          <a:r>
            <a:rPr lang="fr-FR" sz="1600" b="0" baseline="0"/>
            <a:t>, d'une photographie de l'établissement tel qu'il se perçoit à un instant "t".</a:t>
          </a:r>
          <a:endParaRPr lang="fr-FR" sz="1600" baseline="0"/>
        </a:p>
        <a:p>
          <a:endParaRPr lang="fr-FR" sz="1600" baseline="0"/>
        </a:p>
        <a:p>
          <a:pPr marL="0" marR="0" lvl="0" indent="0" defTabSz="914400" eaLnBrk="1" fontAlgn="auto" latinLnBrk="0" hangingPunct="1">
            <a:lnSpc>
              <a:spcPct val="100000"/>
            </a:lnSpc>
            <a:spcBef>
              <a:spcPts val="0"/>
            </a:spcBef>
            <a:spcAft>
              <a:spcPts val="0"/>
            </a:spcAft>
            <a:buClrTx/>
            <a:buSzTx/>
            <a:buFontTx/>
            <a:buNone/>
            <a:tabLst/>
            <a:defRPr/>
          </a:pPr>
          <a:r>
            <a:rPr lang="fr-FR" sz="1600" baseline="0"/>
            <a:t>Pour compléter ce fichier, il faut aller sur l'onglet "Grille à compléter" puis ligne par ligne, dans la liste qui s'affiche, choisir la définition qui correspond le mieux à ce qui est mis en place dans l'établissement. Lorsque tous les items sont complétés, vous pouvez aller sur l'onglet "Radar" qui affiche alors le profil de votre établissement. Nous vous invitons à réaliser une impression PDF du radar et à la conserver, elle constituera une photographie de votre établissement. </a:t>
          </a:r>
        </a:p>
        <a:p>
          <a:endParaRPr lang="fr-FR" sz="1600" baseline="0"/>
        </a:p>
        <a:p>
          <a:r>
            <a:rPr lang="fr-FR" sz="1600" baseline="0"/>
            <a:t>A priori, un maximum de 1 permet d'envisager le niveau 1, un maximum de 2 et quelques 3 permet d'envisager le niveau 2, un maximum de 3 permet d'envisager le niveau 3. </a:t>
          </a:r>
        </a:p>
        <a:p>
          <a:endParaRPr lang="fr-FR" sz="1600" baseline="0"/>
        </a:p>
        <a:p>
          <a:r>
            <a:rPr lang="fr-FR" sz="1600" baseline="0"/>
            <a:t>Ces informations sont croisées avec les éléments de compléments que vous nous proposez, voir ce que la commission de labellisation trouve sur le site intenet de l'établissement. Pour rappel, les labellisations de niveau 2 et 3 nécessitent une visite d'établissement qui arrive dans un second temps.</a:t>
          </a:r>
        </a:p>
      </xdr:txBody>
    </xdr:sp>
    <xdr:clientData/>
  </xdr:twoCellAnchor>
  <xdr:twoCellAnchor>
    <xdr:from>
      <xdr:col>2</xdr:col>
      <xdr:colOff>787400</xdr:colOff>
      <xdr:row>2</xdr:row>
      <xdr:rowOff>88900</xdr:rowOff>
    </xdr:from>
    <xdr:to>
      <xdr:col>7</xdr:col>
      <xdr:colOff>88900</xdr:colOff>
      <xdr:row>8</xdr:row>
      <xdr:rowOff>114300</xdr:rowOff>
    </xdr:to>
    <xdr:sp macro="" textlink="">
      <xdr:nvSpPr>
        <xdr:cNvPr id="3" name="ZoneTexte 2">
          <a:extLst>
            <a:ext uri="{FF2B5EF4-FFF2-40B4-BE49-F238E27FC236}">
              <a16:creationId xmlns:a16="http://schemas.microsoft.com/office/drawing/2014/main" xmlns="" id="{E91F6C67-E37A-6346-AC31-5A5176CD9850}"/>
            </a:ext>
          </a:extLst>
        </xdr:cNvPr>
        <xdr:cNvSpPr txBox="1"/>
      </xdr:nvSpPr>
      <xdr:spPr>
        <a:xfrm>
          <a:off x="2438400" y="419100"/>
          <a:ext cx="34290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dk1"/>
              </a:solidFill>
              <a:effectLst/>
              <a:latin typeface="+mn-lt"/>
              <a:ea typeface="+mn-ea"/>
              <a:cs typeface="+mn-cs"/>
            </a:rPr>
            <a:t>Dossier de labellisation E3D</a:t>
          </a:r>
          <a:r>
            <a:rPr lang="fr-FR" sz="2800">
              <a:effectLst/>
            </a:rPr>
            <a:t> </a:t>
          </a:r>
          <a:endParaRPr lang="fr-FR" sz="2800"/>
        </a:p>
      </xdr:txBody>
    </xdr:sp>
    <xdr:clientData/>
  </xdr:twoCellAnchor>
  <xdr:twoCellAnchor editAs="oneCell">
    <xdr:from>
      <xdr:col>7</xdr:col>
      <xdr:colOff>368300</xdr:colOff>
      <xdr:row>1</xdr:row>
      <xdr:rowOff>50800</xdr:rowOff>
    </xdr:from>
    <xdr:to>
      <xdr:col>8</xdr:col>
      <xdr:colOff>175260</xdr:colOff>
      <xdr:row>4</xdr:row>
      <xdr:rowOff>37465</xdr:rowOff>
    </xdr:to>
    <xdr:pic>
      <xdr:nvPicPr>
        <xdr:cNvPr id="4" name="Image 3">
          <a:extLst>
            <a:ext uri="{FF2B5EF4-FFF2-40B4-BE49-F238E27FC236}">
              <a16:creationId xmlns:a16="http://schemas.microsoft.com/office/drawing/2014/main" xmlns="" id="{91E16966-F0D2-864C-A100-FFD8E8F20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6800" y="215900"/>
          <a:ext cx="632460" cy="481965"/>
        </a:xfrm>
        <a:prstGeom prst="rect">
          <a:avLst/>
        </a:prstGeom>
      </xdr:spPr>
    </xdr:pic>
    <xdr:clientData/>
  </xdr:twoCellAnchor>
  <xdr:twoCellAnchor editAs="oneCell">
    <xdr:from>
      <xdr:col>8</xdr:col>
      <xdr:colOff>165100</xdr:colOff>
      <xdr:row>4</xdr:row>
      <xdr:rowOff>50800</xdr:rowOff>
    </xdr:from>
    <xdr:to>
      <xdr:col>9</xdr:col>
      <xdr:colOff>378460</xdr:colOff>
      <xdr:row>8</xdr:row>
      <xdr:rowOff>6985</xdr:rowOff>
    </xdr:to>
    <xdr:pic>
      <xdr:nvPicPr>
        <xdr:cNvPr id="5" name="Image 4">
          <a:extLst>
            <a:ext uri="{FF2B5EF4-FFF2-40B4-BE49-F238E27FC236}">
              <a16:creationId xmlns:a16="http://schemas.microsoft.com/office/drawing/2014/main" xmlns="" id="{991181C1-205C-A148-A059-AF4F07315D1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9100" y="711200"/>
          <a:ext cx="1038860" cy="616585"/>
        </a:xfrm>
        <a:prstGeom prst="rect">
          <a:avLst/>
        </a:prstGeom>
      </xdr:spPr>
    </xdr:pic>
    <xdr:clientData/>
  </xdr:twoCellAnchor>
  <xdr:twoCellAnchor editAs="oneCell">
    <xdr:from>
      <xdr:col>0</xdr:col>
      <xdr:colOff>292100</xdr:colOff>
      <xdr:row>2</xdr:row>
      <xdr:rowOff>114300</xdr:rowOff>
    </xdr:from>
    <xdr:to>
      <xdr:col>2</xdr:col>
      <xdr:colOff>74295</xdr:colOff>
      <xdr:row>9</xdr:row>
      <xdr:rowOff>71755</xdr:rowOff>
    </xdr:to>
    <xdr:pic>
      <xdr:nvPicPr>
        <xdr:cNvPr id="9" name="Image 8">
          <a:extLst>
            <a:ext uri="{FF2B5EF4-FFF2-40B4-BE49-F238E27FC236}">
              <a16:creationId xmlns:a16="http://schemas.microsoft.com/office/drawing/2014/main" xmlns="" id="{57BE625D-9179-C046-853E-7E1D511F62AE}"/>
            </a:ext>
          </a:extLst>
        </xdr:cNvPr>
        <xdr:cNvPicPr/>
      </xdr:nvPicPr>
      <xdr:blipFill>
        <a:blip xmlns:r="http://schemas.openxmlformats.org/officeDocument/2006/relationships" r:embed="rId3"/>
        <a:stretch>
          <a:fillRect/>
        </a:stretch>
      </xdr:blipFill>
      <xdr:spPr>
        <a:xfrm>
          <a:off x="292100" y="444500"/>
          <a:ext cx="1433195" cy="1113155"/>
        </a:xfrm>
        <a:prstGeom prst="rect">
          <a:avLst/>
        </a:prstGeom>
      </xdr:spPr>
    </xdr:pic>
    <xdr:clientData/>
  </xdr:twoCellAnchor>
  <xdr:twoCellAnchor editAs="oneCell">
    <xdr:from>
      <xdr:col>9</xdr:col>
      <xdr:colOff>114300</xdr:colOff>
      <xdr:row>8</xdr:row>
      <xdr:rowOff>62663</xdr:rowOff>
    </xdr:from>
    <xdr:to>
      <xdr:col>10</xdr:col>
      <xdr:colOff>477208</xdr:colOff>
      <xdr:row>14</xdr:row>
      <xdr:rowOff>25401</xdr:rowOff>
    </xdr:to>
    <xdr:pic>
      <xdr:nvPicPr>
        <xdr:cNvPr id="11" name="Image 10">
          <a:extLst>
            <a:ext uri="{FF2B5EF4-FFF2-40B4-BE49-F238E27FC236}">
              <a16:creationId xmlns:a16="http://schemas.microsoft.com/office/drawing/2014/main" xmlns="" id="{E16DC388-7098-B347-937B-D10A1E130D30}"/>
            </a:ext>
          </a:extLst>
        </xdr:cNvPr>
        <xdr:cNvPicPr>
          <a:picLocks noChangeAspect="1"/>
        </xdr:cNvPicPr>
      </xdr:nvPicPr>
      <xdr:blipFill>
        <a:blip xmlns:r="http://schemas.openxmlformats.org/officeDocument/2006/relationships" r:embed="rId4"/>
        <a:stretch>
          <a:fillRect/>
        </a:stretch>
      </xdr:blipFill>
      <xdr:spPr>
        <a:xfrm>
          <a:off x="7543800" y="1383463"/>
          <a:ext cx="1188408" cy="953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13416" cy="5624286"/>
    <xdr:graphicFrame macro="">
      <xdr:nvGraphicFramePr>
        <xdr:cNvPr id="2" name="Graphique 1">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M14" sqref="M14"/>
    </sheetView>
  </sheetViews>
  <sheetFormatPr baseColWidth="10"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topLeftCell="A4" zoomScaleNormal="100" zoomScalePageLayoutView="75" workbookViewId="0">
      <selection activeCell="F32" sqref="F32"/>
    </sheetView>
  </sheetViews>
  <sheetFormatPr baseColWidth="10" defaultRowHeight="12.75" x14ac:dyDescent="0.2"/>
  <cols>
    <col min="1" max="1" width="12.140625" customWidth="1"/>
    <col min="2" max="2" width="32.28515625" customWidth="1"/>
    <col min="3" max="3" width="137.28515625" customWidth="1"/>
  </cols>
  <sheetData>
    <row r="1" spans="1:4" ht="69.95" customHeight="1" thickBot="1" x14ac:dyDescent="0.25">
      <c r="C1" s="63" t="s">
        <v>153</v>
      </c>
    </row>
    <row r="2" spans="1:4" ht="39.950000000000003" customHeight="1" x14ac:dyDescent="0.2">
      <c r="A2" s="35" t="s">
        <v>0</v>
      </c>
      <c r="B2" s="36" t="s">
        <v>132</v>
      </c>
      <c r="C2" s="36" t="s">
        <v>133</v>
      </c>
      <c r="D2" s="37" t="s">
        <v>3</v>
      </c>
    </row>
    <row r="3" spans="1:4" ht="15.75" x14ac:dyDescent="0.25">
      <c r="A3" s="81" t="s">
        <v>121</v>
      </c>
      <c r="B3" s="31" t="s">
        <v>134</v>
      </c>
      <c r="C3" s="31" t="s">
        <v>125</v>
      </c>
      <c r="D3" s="38">
        <f>IF(C3="Une discipline au moins est porteuse de projets EDD qui intègrent les trois dimensions du DD",1,IF(C3="Des dispositifs interdisciplinaires et pluridisciplinaires (TPE, AP, EIE, MAP, EATDD, PIC...) intègrent des projets EDD",2,IF(C3="Un parcours EDD existe dans l'établissement (sur une ou plusieurs années), construit en interdegré (collège E3D pour l'académie de Lyon et Grenoble)",3,0)))</f>
        <v>0</v>
      </c>
    </row>
    <row r="4" spans="1:4" ht="15.75" x14ac:dyDescent="0.25">
      <c r="A4" s="81"/>
      <c r="B4" s="31" t="s">
        <v>170</v>
      </c>
      <c r="C4" s="31" t="s">
        <v>125</v>
      </c>
      <c r="D4" s="38">
        <f>IF(C4="Les apprentissages mobilisent le débat argumenté, ou les discussions à visées philosophiques",1,IF(C4="Les débats interrogent les valeurs de l'école et des acteurs",2,IF(C4="Les apprentissages mettent l'élève en situation d'être force de proposition et acteur dans des projets",3,0)))</f>
        <v>0</v>
      </c>
    </row>
    <row r="5" spans="1:4" ht="15.75" x14ac:dyDescent="0.25">
      <c r="A5" s="81"/>
      <c r="B5" s="31" t="s">
        <v>135</v>
      </c>
      <c r="C5" s="31" t="s">
        <v>125</v>
      </c>
      <c r="D5" s="38">
        <f>IF(C5="L'EDD est source d'innovation et/ou d'expérimentation par une équipe d'enseignant",1,IF(C5="La dimension innovante et ou expérimentation est reconnue par les autorités académiques (CARDIE, dispositif national d'appui, RNEDD, CASDAR, RMT, GIE, …)",2,IF(C5="L'établissement est associé à une recherche universitaire ou à des travaux d'investigation dans le domaine de l'EDD",3,0)))</f>
        <v>0</v>
      </c>
    </row>
    <row r="6" spans="1:4" ht="15.75" x14ac:dyDescent="0.25">
      <c r="A6" s="81"/>
      <c r="B6" s="31" t="s">
        <v>136</v>
      </c>
      <c r="C6" s="31" t="s">
        <v>125</v>
      </c>
      <c r="D6" s="38">
        <f>IF(C6="Les évaluations des élèves ou des apprenants portent sur des acquis disciplinaires et sur des problématiques EDD",1,IF(C6="Les évaluations des élèves ou des apprenants portent sur des compétences (savoirs, savoirs faire, savoirs être) interdisciplinaires",2,IF(C6="Les évaluations des élèves ou des apprenants portent sur leurs capacités à interroger les valeurs et/ou à faire des propositions",3,0)))</f>
        <v>0</v>
      </c>
    </row>
    <row r="7" spans="1:4" ht="15.75" x14ac:dyDescent="0.25">
      <c r="A7" s="81"/>
      <c r="B7" s="31" t="s">
        <v>137</v>
      </c>
      <c r="C7" s="31" t="s">
        <v>125</v>
      </c>
      <c r="D7" s="38">
        <f>IF(C7="Les élèves ou apprenants connaissent les principales notions et peuvent citer les différents enjeux du DD",1,IF(C7="Les élèves  ou apprenants savent argumenter en s'appuyant sur des contenus scientifiques",2,IF(C7="Les élèves ou apprenants savent argumenter en mobilisant les différentes échelles spatiales et temporelles",3,0)))</f>
        <v>0</v>
      </c>
    </row>
    <row r="8" spans="1:4" ht="15.75" x14ac:dyDescent="0.25">
      <c r="A8" s="82" t="s">
        <v>122</v>
      </c>
      <c r="B8" s="32" t="s">
        <v>10</v>
      </c>
      <c r="C8" s="32" t="s">
        <v>125</v>
      </c>
      <c r="D8" s="39">
        <f>IF(C8="L'EDD et/ou le DD sont inscrits au projet d'établissement et un comité de pilotage représentatif et diversifié compile les actions",1,IF(C8="Un axe du contrat d'objectif intègre l'EDD",2,IF(C8="Une instance officielle de pilotage comprenant des élèves met en cohérence les projets EDD de l'établissement",2,IF(C8="L'EDD est au cœur de la politique de l'établissement, y compris atelier et/ou exploitation et permet le développement des compétences de la communauté éducative",3,0))))</f>
        <v>0</v>
      </c>
    </row>
    <row r="9" spans="1:4" ht="15.75" x14ac:dyDescent="0.25">
      <c r="A9" s="82"/>
      <c r="B9" s="32" t="s">
        <v>138</v>
      </c>
      <c r="C9" s="32" t="s">
        <v>125</v>
      </c>
      <c r="D9" s="39">
        <f>IF(C9="L'EDD est porté par quelques personnes dans l'établissement",1,IF(C9="Des personnes de statut différents  y compris des élèves apportent leurs compétences au projet/parcours EDD",2,IF(C9="Une réelle dynamique d'établissement permet d'articuler gestion durable et apprentissages",3,0)))</f>
        <v>0</v>
      </c>
    </row>
    <row r="10" spans="1:4" ht="15.75" x14ac:dyDescent="0.25">
      <c r="A10" s="82"/>
      <c r="B10" s="32" t="s">
        <v>76</v>
      </c>
      <c r="C10" s="32" t="s">
        <v>125</v>
      </c>
      <c r="D10" s="39">
        <f>IF(C10="L'établissement communique en interne sur ses projets",1,IF(C10="L'établissement communique à destination des autorités académiques, de la région et de ses partenaires (collèges, associations etc)",2,IF(C10="L'établissement communique au-delà des niveaux précédents et contribue activement à alimenter le site internet de la collectivité territoriale lorsqu'il existe",3,0)))</f>
        <v>0</v>
      </c>
    </row>
    <row r="11" spans="1:4" ht="15.75" x14ac:dyDescent="0.25">
      <c r="A11" s="82"/>
      <c r="B11" s="32" t="s">
        <v>139</v>
      </c>
      <c r="C11" s="32" t="s">
        <v>125</v>
      </c>
      <c r="D11" s="39">
        <f>IF(C11="L'établissement communique sur quelques actions ponctuelles sur les sites académiques",1,IF(C11="L'établissement organise des manifestations régulières",2,IF(C11="L'établissement possède une stratégie de communication (manifestations régulières, revues en ligne etc)",3,0)))</f>
        <v>0</v>
      </c>
    </row>
    <row r="12" spans="1:4" ht="15.75" x14ac:dyDescent="0.25">
      <c r="A12" s="82"/>
      <c r="B12" s="32" t="s">
        <v>13</v>
      </c>
      <c r="C12" s="32" t="s">
        <v>125</v>
      </c>
      <c r="D12" s="39">
        <f>IF(C12="Des enseignants ont suivi des stages EDD (et/ou enseigner autrement, produire autrement, innovation pédagogique...)",1,IF(C12="Des équipes intercatégorielles d'établissement ont suivi un stage EDD ou DD",2,IF(C12="L'établissement s'engage dans un processus de formation des équipes à long terme",3,0)))</f>
        <v>0</v>
      </c>
    </row>
    <row r="13" spans="1:4" ht="15.75" x14ac:dyDescent="0.25">
      <c r="A13" s="82"/>
      <c r="B13" s="32" t="s">
        <v>67</v>
      </c>
      <c r="C13" s="32" t="s">
        <v>125</v>
      </c>
      <c r="D13" s="39">
        <f>IF(C13="Il existe un référent EDD qui coordonne les actions menées dans l'établissement",1,IF(C13="Le référent EDD est reconnu par la communauté éducative",2,IF(C13="Le référent EDD dispose d'une lettre de mission",3,0)))</f>
        <v>0</v>
      </c>
    </row>
    <row r="14" spans="1:4" ht="15.75" x14ac:dyDescent="0.25">
      <c r="A14" s="82"/>
      <c r="B14" s="32" t="s">
        <v>167</v>
      </c>
      <c r="C14" s="32" t="s">
        <v>125</v>
      </c>
      <c r="D14" s="39">
        <f>IF(C14="L'EDD est un moyen d'agir sur le climat scolaire",1,IF(C14="Des actions ont un impact sur le climat scolaire",2,IF(C14="Une action au moins fédère tous les membres de la communauté scolaire",3,0)))</f>
        <v>0</v>
      </c>
    </row>
    <row r="15" spans="1:4" ht="15.75" x14ac:dyDescent="0.25">
      <c r="A15" s="82"/>
      <c r="B15" s="32" t="s">
        <v>140</v>
      </c>
      <c r="C15" s="32" t="s">
        <v>125</v>
      </c>
      <c r="D15" s="39">
        <f>IF(C15="Des élèves ou apprenants font des propositions en lien avec le développement durable",1,IF(C15="Les élèves ou apprenants participent de façon régulière à la gestion durable de l'établissement dans une démarche participative",2,IF(C15="Les élèves ou apprenants ou les instances qui les représentent (CVC, CVL, conseil des délégués) portent les propositions auprès des instances de pilotage et des propositions élèves sont retenues par ces instances",3,0)))</f>
        <v>0</v>
      </c>
    </row>
    <row r="16" spans="1:4" ht="15.75" x14ac:dyDescent="0.25">
      <c r="A16" s="83" t="s">
        <v>123</v>
      </c>
      <c r="B16" s="33" t="s">
        <v>141</v>
      </c>
      <c r="C16" s="33" t="s">
        <v>125</v>
      </c>
      <c r="D16" s="40">
        <f>IF(C16="Il existe un état des lieux et des actions ponctuelles d'économie",1,IF(C16="L'établissement communique en interne sur sa consommation et met en place une politique d'économies d'énergie",2,IF(C16="Des économies et des actions sur la préservation de la ressource (en qualité et quantité) sont réalisées sur le long terme",3,0)))</f>
        <v>0</v>
      </c>
    </row>
    <row r="17" spans="1:4" ht="15.75" x14ac:dyDescent="0.25">
      <c r="A17" s="83"/>
      <c r="B17" s="33" t="s">
        <v>142</v>
      </c>
      <c r="C17" s="33" t="s">
        <v>125</v>
      </c>
      <c r="D17" s="40">
        <f>IF(C17="Il existe un état des lieux et des actions ponctuelles d'économies d'énergie",1,IF(C17="L'établissement communique en interne sur sa consommation et met en place une politique d'économies d'énergie",2,IF(C17="Des économies sont réalisées sur le long terme",3,0)))</f>
        <v>0</v>
      </c>
    </row>
    <row r="18" spans="1:4" ht="15.75" x14ac:dyDescent="0.25">
      <c r="A18" s="83"/>
      <c r="B18" s="33" t="s">
        <v>143</v>
      </c>
      <c r="C18" s="33" t="s">
        <v>125</v>
      </c>
      <c r="D18" s="40">
        <f>IF(C18="Il existe un état des lieux des déchets et des actions en matière de réduction, tri et valorisation des déchets",1,IF(C18="L'établissement communique en interne et met en place une politique de réduction en amont et en aval, de tri et/ou de valorisation",2,IF(C18="On observe une réduction de la production de déchets, la valorisation et le tri ont des résultats positifs, notamment sur le gaspillage alimentaire",3,0)))</f>
        <v>0</v>
      </c>
    </row>
    <row r="19" spans="1:4" ht="15.75" x14ac:dyDescent="0.25">
      <c r="A19" s="83"/>
      <c r="B19" s="33" t="s">
        <v>144</v>
      </c>
      <c r="C19" s="33" t="s">
        <v>125</v>
      </c>
      <c r="D19" s="40">
        <f>IF(C19="Il existe des opérations de sensibilisation sur l'alimentation et la santé impliquant plusieurs types de personnels",1,IF(C19="L'établissement communique pour aider au choix d'un meilleur équilibre alimentaire quels que soient les régimes alimentaires",2,IF(C19="L'établissement intègre du bio, des circuits courts ou des produits locaux, des produits issus du commerce équitable de façon régulière dans sa restauration",3,0)))</f>
        <v>0</v>
      </c>
    </row>
    <row r="20" spans="1:4" ht="15.75" x14ac:dyDescent="0.25">
      <c r="A20" s="83"/>
      <c r="B20" s="33" t="s">
        <v>145</v>
      </c>
      <c r="C20" s="33" t="s">
        <v>125</v>
      </c>
      <c r="D20" s="40">
        <f>IF(C20="Il existe un état des lieux ou des actions relatives à l'écomobilité",1,IF(C20="L'établissement dispose d'un Plan formalisé de déplacement des personnes",2,IF(C20="Le Plan de déplacement est opérationnel et les modes de déplacement doux sont privilégiés par l'ensemble des membres de la communauté éducative",3,0)))</f>
        <v>0</v>
      </c>
    </row>
    <row r="21" spans="1:4" ht="15.75" x14ac:dyDescent="0.25">
      <c r="A21" s="83"/>
      <c r="B21" s="33" t="s">
        <v>146</v>
      </c>
      <c r="C21" s="33" t="s">
        <v>125</v>
      </c>
      <c r="D21" s="40">
        <f>IF(C21="Il existe des actions ponctuelles sur la biodiversité et sa préservation dans l'établissement",1,IF(C21="Il existe des actions articulées avec les acteurs du territoire sur la gestion de la biodiversité et sa préservation",2,IF(C21="Les actions conduites avec la participation de l'établissement donnent des résultats tangibles",3,0)))</f>
        <v>0</v>
      </c>
    </row>
    <row r="22" spans="1:4" ht="15.75" x14ac:dyDescent="0.25">
      <c r="A22" s="83"/>
      <c r="B22" s="33" t="s">
        <v>168</v>
      </c>
      <c r="C22" s="33" t="s">
        <v>125</v>
      </c>
      <c r="D22" s="40">
        <f>IF(C22="L'établissement suit les recommandations nationales/régionales en matière de développement durable",1,IF(C22="Quelques achats font l'objet d'une prise en compte du DD",2,IF(C22="L'essentiel des achats a fait l'objet d'une prise en compte du DD",3,0)))</f>
        <v>0</v>
      </c>
    </row>
    <row r="23" spans="1:4" ht="15.75" x14ac:dyDescent="0.25">
      <c r="A23" s="83"/>
      <c r="B23" s="33" t="s">
        <v>217</v>
      </c>
      <c r="C23" s="33" t="s">
        <v>125</v>
      </c>
      <c r="D23" s="40">
        <f>IF(C23="L'établissement se préoccupe de la qualité de l'air intérieur (mesures, consignes)",1,IF(C23="L'établissement travaille avec des partenaires et adapte ses achats pour préserver la qualité de l'air intérieur",2,IF(C23="L'établissement communique et diffuse ses idées auprès d'autres acteurs éducatifs",3,0)))</f>
        <v>0</v>
      </c>
    </row>
    <row r="24" spans="1:4" ht="15.75" x14ac:dyDescent="0.25">
      <c r="A24" s="83"/>
      <c r="B24" s="33" t="s">
        <v>147</v>
      </c>
      <c r="C24" s="33" t="s">
        <v>125</v>
      </c>
      <c r="D24" s="40">
        <f>IF(C24="L'établissement est sur des éco gestes",1,IF(C24="L'établissement propose des actions innovantes dans le domaine de l'organisation et du fonctionnement",2,IF(C24="L'établissement partage ses innovations dans le domaine de l'organisation et du fonctionnement de l'établissement",3,0)))</f>
        <v>0</v>
      </c>
    </row>
    <row r="25" spans="1:4" ht="15.75" x14ac:dyDescent="0.25">
      <c r="A25" s="83"/>
      <c r="B25" s="33" t="s">
        <v>148</v>
      </c>
      <c r="C25" s="33" t="s">
        <v>125</v>
      </c>
      <c r="D25" s="40">
        <f>IF(C25="Il existe un dialogue entre les services de gestion et les enseignants",1,IF(C25="Quelques éléments de gestion sont connectés aux apprentissages",2,IF(C25="Il existe une articulation quasi systématique entre les domaines de l'organisation et du fonctionnement de l'établissement et les apprentissages",3,0)))</f>
        <v>0</v>
      </c>
    </row>
    <row r="26" spans="1:4" ht="15.75" x14ac:dyDescent="0.25">
      <c r="A26" s="84" t="s">
        <v>124</v>
      </c>
      <c r="B26" s="34" t="s">
        <v>149</v>
      </c>
      <c r="C26" s="34" t="s">
        <v>125</v>
      </c>
      <c r="D26" s="41">
        <f>IF(C26="Les actions d'EDD conduites sur le territoire local ou régional sont connectées à des enjeux globaux",1,IF(C26="L'établissement entretient des relations partenariales régulières avec les acteurs de son territoire",2,IF(C26="L'établissement participe à un réseau d'établissements sur des problématiques DD ou EDD",3,0)))</f>
        <v>0</v>
      </c>
    </row>
    <row r="27" spans="1:4" ht="15.75" x14ac:dyDescent="0.25">
      <c r="A27" s="84"/>
      <c r="B27" s="34" t="s">
        <v>169</v>
      </c>
      <c r="C27" s="34" t="s">
        <v>125</v>
      </c>
      <c r="D27" s="41">
        <f>IF(C27="Quelques partenaires interviennent de façon isolée sur un cours ou une action",1,IF(C27="Des partenaires se différent statut interviennent de façon croisée sur un projet ou un parcours",2,IF(C27="L'intervention de partenaires variés est coconstruite et fait l'objet d'une évaluation sur les acquis des élèves",3,0)))</f>
        <v>0</v>
      </c>
    </row>
    <row r="28" spans="1:4" ht="15.75" x14ac:dyDescent="0.25">
      <c r="A28" s="84"/>
      <c r="B28" s="34" t="s">
        <v>150</v>
      </c>
      <c r="C28" s="34" t="s">
        <v>125</v>
      </c>
      <c r="D28" s="41">
        <f>IF(C28="L'établissement conduit des actions ponctuelles de solidarité à destination d'acteurs de son territoire",1,IF(C28="L'établissement entretient des relations durables de solidarité à destination d'acteurs de son territoire",2,IF(C28="Le lycée a un rôle social sur le territoire et participe à son dynamisme et à sa cohésion",3,0)))</f>
        <v>0</v>
      </c>
    </row>
    <row r="29" spans="1:4" ht="15.75" x14ac:dyDescent="0.25">
      <c r="A29" s="84"/>
      <c r="B29" s="34" t="s">
        <v>151</v>
      </c>
      <c r="C29" s="34" t="s">
        <v>125</v>
      </c>
      <c r="D29" s="41">
        <f>IF(C29="L'établissement conduit des actions ponctuelles de solidarité internationale",1,IF(C29="L'établissement a noué un partenariat avec un établissement à l'étranger et/ou participe à un jeu de rôle interétablissement sur la SI",2,IF(C29="Des actions communes de SI sont conduites avec le partenaire étranger sur le long terme",3,0)))</f>
        <v>0</v>
      </c>
    </row>
    <row r="30" spans="1:4" ht="16.5" thickBot="1" x14ac:dyDescent="0.3">
      <c r="A30" s="85"/>
      <c r="B30" s="42" t="s">
        <v>152</v>
      </c>
      <c r="C30" s="42" t="s">
        <v>125</v>
      </c>
      <c r="D30" s="43">
        <f>IF(C30="Les exercices de gestion des risques intègrent une dimension éducative (PPMS, exercices)",1,IF(C30="Une politique de gestion des risques inscrite dans le territoire est conduite",2,IF(C30="L'établissement participe de façon active à la réflexion sur les risques dans le territoire",3,0)))</f>
        <v>0</v>
      </c>
    </row>
  </sheetData>
  <sheetProtection formatCells="0" formatRows="0"/>
  <mergeCells count="4">
    <mergeCell ref="A3:A7"/>
    <mergeCell ref="A8:A15"/>
    <mergeCell ref="A16:A25"/>
    <mergeCell ref="A26:A30"/>
  </mergeCells>
  <phoneticPr fontId="9" type="noConversion"/>
  <pageMargins left="0.15944881889763785" right="0.19685039370078741" top="1" bottom="1" header="0.5" footer="0.5"/>
  <pageSetup paperSize="9" scale="53" orientation="landscape" horizontalDpi="4294967292" verticalDpi="4294967292"/>
  <extLst>
    <ext xmlns:x14="http://schemas.microsoft.com/office/spreadsheetml/2009/9/main" uri="{CCE6A557-97BC-4b89-ADB6-D9C93CAAB3DF}">
      <x14:dataValidations xmlns:xm="http://schemas.microsoft.com/office/excel/2006/main" count="28">
        <x14:dataValidation type="list" allowBlank="1" showInputMessage="1" showErrorMessage="1">
          <x14:formula1>
            <xm:f>Donnees!$A$137:$A$141</xm:f>
          </x14:formula1>
          <xm:sqref>C30</xm:sqref>
        </x14:dataValidation>
        <x14:dataValidation type="list" allowBlank="1" showInputMessage="1" showErrorMessage="1">
          <x14:formula1>
            <xm:f>Donnees!$A$132:$A$136</xm:f>
          </x14:formula1>
          <xm:sqref>C29</xm:sqref>
        </x14:dataValidation>
        <x14:dataValidation type="list" allowBlank="1" showInputMessage="1" showErrorMessage="1">
          <x14:formula1>
            <xm:f>Donnees!$A$127:$A$131</xm:f>
          </x14:formula1>
          <xm:sqref>C28</xm:sqref>
        </x14:dataValidation>
        <x14:dataValidation type="list" allowBlank="1" showInputMessage="1" showErrorMessage="1">
          <x14:formula1>
            <xm:f>Donnees!$A$122:$A$126</xm:f>
          </x14:formula1>
          <xm:sqref>C27</xm:sqref>
        </x14:dataValidation>
        <x14:dataValidation type="list" allowBlank="1" showInputMessage="1" showErrorMessage="1">
          <x14:formula1>
            <xm:f>Donnees!$A$117:$A$121</xm:f>
          </x14:formula1>
          <xm:sqref>C26</xm:sqref>
        </x14:dataValidation>
        <x14:dataValidation type="list" allowBlank="1" showInputMessage="1" showErrorMessage="1">
          <x14:formula1>
            <xm:f>Donnees!$A$112:$A$116</xm:f>
          </x14:formula1>
          <xm:sqref>C25</xm:sqref>
        </x14:dataValidation>
        <x14:dataValidation type="list" allowBlank="1" showInputMessage="1" showErrorMessage="1">
          <x14:formula1>
            <xm:f>Donnees!$A$107:$A$111</xm:f>
          </x14:formula1>
          <xm:sqref>C24</xm:sqref>
        </x14:dataValidation>
        <x14:dataValidation type="list" allowBlank="1" showInputMessage="1" showErrorMessage="1">
          <x14:formula1>
            <xm:f>Donnees!$A$97:$A$101</xm:f>
          </x14:formula1>
          <xm:sqref>C22</xm:sqref>
        </x14:dataValidation>
        <x14:dataValidation type="list" allowBlank="1" showInputMessage="1" showErrorMessage="1">
          <x14:formula1>
            <xm:f>Donnees!$A$92:$A$96</xm:f>
          </x14:formula1>
          <xm:sqref>C21</xm:sqref>
        </x14:dataValidation>
        <x14:dataValidation type="list" allowBlank="1" showInputMessage="1" showErrorMessage="1">
          <x14:formula1>
            <xm:f>Donnees!$A$87:$A$91</xm:f>
          </x14:formula1>
          <xm:sqref>C20</xm:sqref>
        </x14:dataValidation>
        <x14:dataValidation type="list" allowBlank="1" showInputMessage="1" showErrorMessage="1">
          <x14:formula1>
            <xm:f>Donnees!$A$82:$A$86</xm:f>
          </x14:formula1>
          <xm:sqref>C19</xm:sqref>
        </x14:dataValidation>
        <x14:dataValidation type="list" allowBlank="1" showInputMessage="1" showErrorMessage="1">
          <x14:formula1>
            <xm:f>Donnees!$A$77:$A$81</xm:f>
          </x14:formula1>
          <xm:sqref>C18</xm:sqref>
        </x14:dataValidation>
        <x14:dataValidation type="list" allowBlank="1" showInputMessage="1" showErrorMessage="1">
          <x14:formula1>
            <xm:f>Donnees!$A$72:$A$76</xm:f>
          </x14:formula1>
          <xm:sqref>C17</xm:sqref>
        </x14:dataValidation>
        <x14:dataValidation type="list" allowBlank="1" showInputMessage="1" showErrorMessage="1">
          <x14:formula1>
            <xm:f>Donnees!$A$67:$A$71</xm:f>
          </x14:formula1>
          <xm:sqref>C16</xm:sqref>
        </x14:dataValidation>
        <x14:dataValidation type="list" allowBlank="1" showInputMessage="1" showErrorMessage="1">
          <x14:formula1>
            <xm:f>Donnees!$A$62:$A$66</xm:f>
          </x14:formula1>
          <xm:sqref>C15</xm:sqref>
        </x14:dataValidation>
        <x14:dataValidation type="list" allowBlank="1" showInputMessage="1" showErrorMessage="1">
          <x14:formula1>
            <xm:f>Donnees!$A$57:$A$61</xm:f>
          </x14:formula1>
          <xm:sqref>C14</xm:sqref>
        </x14:dataValidation>
        <x14:dataValidation type="list" allowBlank="1" showInputMessage="1" showErrorMessage="1">
          <x14:formula1>
            <xm:f>Donnees!$A$52:$A$56</xm:f>
          </x14:formula1>
          <xm:sqref>C13</xm:sqref>
        </x14:dataValidation>
        <x14:dataValidation type="list" allowBlank="1" showInputMessage="1" showErrorMessage="1">
          <x14:formula1>
            <xm:f>Donnees!$A$47:$A$51</xm:f>
          </x14:formula1>
          <xm:sqref>C12</xm:sqref>
        </x14:dataValidation>
        <x14:dataValidation type="list" allowBlank="1" showInputMessage="1" showErrorMessage="1">
          <x14:formula1>
            <xm:f>Donnees!$A$42:$A$46</xm:f>
          </x14:formula1>
          <xm:sqref>C11</xm:sqref>
        </x14:dataValidation>
        <x14:dataValidation type="list" allowBlank="1" showInputMessage="1" showErrorMessage="1">
          <x14:formula1>
            <xm:f>Donnees!$A$37:$A$41</xm:f>
          </x14:formula1>
          <xm:sqref>C10</xm:sqref>
        </x14:dataValidation>
        <x14:dataValidation type="list" allowBlank="1" showInputMessage="1" showErrorMessage="1">
          <x14:formula1>
            <xm:f>Donnees!$A$32:$A$36</xm:f>
          </x14:formula1>
          <xm:sqref>C9</xm:sqref>
        </x14:dataValidation>
        <x14:dataValidation type="list" allowBlank="1" showInputMessage="1" showErrorMessage="1">
          <x14:formula1>
            <xm:f>Donnees!$A$26:$A$31</xm:f>
          </x14:formula1>
          <xm:sqref>C8</xm:sqref>
        </x14:dataValidation>
        <x14:dataValidation type="list" allowBlank="1" showInputMessage="1" showErrorMessage="1">
          <x14:formula1>
            <xm:f>Donnees!$A$21:$A$25</xm:f>
          </x14:formula1>
          <xm:sqref>C7</xm:sqref>
        </x14:dataValidation>
        <x14:dataValidation type="list" allowBlank="1" showInputMessage="1" showErrorMessage="1">
          <x14:formula1>
            <xm:f>Donnees!$A$16:$A$20</xm:f>
          </x14:formula1>
          <xm:sqref>C6</xm:sqref>
        </x14:dataValidation>
        <x14:dataValidation type="list" allowBlank="1" showInputMessage="1" showErrorMessage="1">
          <x14:formula1>
            <xm:f>Donnees!$A$11:$A$15</xm:f>
          </x14:formula1>
          <xm:sqref>C5</xm:sqref>
        </x14:dataValidation>
        <x14:dataValidation type="list" allowBlank="1" showInputMessage="1" showErrorMessage="1">
          <x14:formula1>
            <xm:f>Donnees!$A$6:$A$10</xm:f>
          </x14:formula1>
          <xm:sqref>C4</xm:sqref>
        </x14:dataValidation>
        <x14:dataValidation type="list" allowBlank="1" showInputMessage="1" showErrorMessage="1">
          <x14:formula1>
            <xm:f>Donnees!$A$1:$A$5</xm:f>
          </x14:formula1>
          <xm:sqref>C3</xm:sqref>
        </x14:dataValidation>
        <x14:dataValidation type="list" allowBlank="1" showInputMessage="1" showErrorMessage="1">
          <x14:formula1>
            <xm:f>Donnees!$A$102:$A$106</xm:f>
          </x14:formula1>
          <xm:sqref>C23</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56"/>
  <sheetViews>
    <sheetView topLeftCell="A38" workbookViewId="0">
      <selection activeCell="A65" sqref="A65"/>
    </sheetView>
  </sheetViews>
  <sheetFormatPr baseColWidth="10" defaultRowHeight="12.75" x14ac:dyDescent="0.2"/>
  <cols>
    <col min="1" max="1" width="132.85546875" customWidth="1"/>
  </cols>
  <sheetData>
    <row r="1" spans="1:1" x14ac:dyDescent="0.2">
      <c r="A1" s="16" t="s">
        <v>125</v>
      </c>
    </row>
    <row r="2" spans="1:1" ht="15.75" x14ac:dyDescent="0.25">
      <c r="A2" s="12" t="s">
        <v>117</v>
      </c>
    </row>
    <row r="3" spans="1:1" ht="15.75" x14ac:dyDescent="0.25">
      <c r="A3" s="70" t="s">
        <v>173</v>
      </c>
    </row>
    <row r="4" spans="1:1" ht="31.5" x14ac:dyDescent="0.25">
      <c r="A4" s="71" t="s">
        <v>172</v>
      </c>
    </row>
    <row r="5" spans="1:1" ht="15.75" x14ac:dyDescent="0.25">
      <c r="A5" s="15" t="s">
        <v>155</v>
      </c>
    </row>
    <row r="6" spans="1:1" x14ac:dyDescent="0.2">
      <c r="A6" s="16" t="s">
        <v>125</v>
      </c>
    </row>
    <row r="7" spans="1:1" ht="15.75" x14ac:dyDescent="0.25">
      <c r="A7" s="72" t="s">
        <v>175</v>
      </c>
    </row>
    <row r="8" spans="1:1" ht="15.75" x14ac:dyDescent="0.25">
      <c r="A8" s="13" t="s">
        <v>44</v>
      </c>
    </row>
    <row r="9" spans="1:1" ht="15.75" x14ac:dyDescent="0.25">
      <c r="A9" s="13" t="s">
        <v>101</v>
      </c>
    </row>
    <row r="10" spans="1:1" ht="15.75" x14ac:dyDescent="0.25">
      <c r="A10" s="15" t="s">
        <v>156</v>
      </c>
    </row>
    <row r="11" spans="1:1" x14ac:dyDescent="0.2">
      <c r="A11" s="16" t="s">
        <v>125</v>
      </c>
    </row>
    <row r="12" spans="1:1" ht="15.75" x14ac:dyDescent="0.25">
      <c r="A12" s="14" t="s">
        <v>102</v>
      </c>
    </row>
    <row r="13" spans="1:1" ht="31.5" x14ac:dyDescent="0.25">
      <c r="A13" s="67" t="s">
        <v>174</v>
      </c>
    </row>
    <row r="14" spans="1:1" ht="15.75" x14ac:dyDescent="0.25">
      <c r="A14" s="15" t="s">
        <v>110</v>
      </c>
    </row>
    <row r="15" spans="1:1" ht="15.75" x14ac:dyDescent="0.25">
      <c r="A15" s="15" t="s">
        <v>157</v>
      </c>
    </row>
    <row r="16" spans="1:1" x14ac:dyDescent="0.2">
      <c r="A16" s="16" t="s">
        <v>125</v>
      </c>
    </row>
    <row r="17" spans="1:1" ht="15.75" x14ac:dyDescent="0.25">
      <c r="A17" s="67" t="s">
        <v>176</v>
      </c>
    </row>
    <row r="18" spans="1:1" ht="15.75" x14ac:dyDescent="0.25">
      <c r="A18" s="67" t="s">
        <v>177</v>
      </c>
    </row>
    <row r="19" spans="1:1" ht="15.75" x14ac:dyDescent="0.25">
      <c r="A19" s="67" t="s">
        <v>178</v>
      </c>
    </row>
    <row r="20" spans="1:1" ht="15.75" x14ac:dyDescent="0.25">
      <c r="A20" s="15" t="s">
        <v>158</v>
      </c>
    </row>
    <row r="21" spans="1:1" x14ac:dyDescent="0.2">
      <c r="A21" s="16" t="s">
        <v>125</v>
      </c>
    </row>
    <row r="22" spans="1:1" ht="15.75" x14ac:dyDescent="0.25">
      <c r="A22" s="67" t="s">
        <v>179</v>
      </c>
    </row>
    <row r="23" spans="1:1" ht="15.75" x14ac:dyDescent="0.25">
      <c r="A23" s="67" t="s">
        <v>180</v>
      </c>
    </row>
    <row r="24" spans="1:1" ht="15.75" x14ac:dyDescent="0.25">
      <c r="A24" s="67" t="s">
        <v>181</v>
      </c>
    </row>
    <row r="25" spans="1:1" ht="15.75" x14ac:dyDescent="0.25">
      <c r="A25" s="67" t="s">
        <v>182</v>
      </c>
    </row>
    <row r="26" spans="1:1" x14ac:dyDescent="0.2">
      <c r="A26" s="20" t="s">
        <v>125</v>
      </c>
    </row>
    <row r="27" spans="1:1" ht="15.75" x14ac:dyDescent="0.25">
      <c r="A27" s="17" t="s">
        <v>77</v>
      </c>
    </row>
    <row r="28" spans="1:1" ht="15.75" x14ac:dyDescent="0.25">
      <c r="A28" s="17" t="s">
        <v>53</v>
      </c>
    </row>
    <row r="29" spans="1:1" ht="15.75" x14ac:dyDescent="0.25">
      <c r="A29" s="68" t="s">
        <v>54</v>
      </c>
    </row>
    <row r="30" spans="1:1" ht="31.5" x14ac:dyDescent="0.25">
      <c r="A30" s="68" t="s">
        <v>183</v>
      </c>
    </row>
    <row r="31" spans="1:1" ht="15.75" x14ac:dyDescent="0.25">
      <c r="A31" s="17" t="s">
        <v>159</v>
      </c>
    </row>
    <row r="32" spans="1:1" x14ac:dyDescent="0.2">
      <c r="A32" s="20" t="s">
        <v>125</v>
      </c>
    </row>
    <row r="33" spans="1:1" ht="15.75" x14ac:dyDescent="0.25">
      <c r="A33" s="17" t="s">
        <v>56</v>
      </c>
    </row>
    <row r="34" spans="1:1" ht="15.75" x14ac:dyDescent="0.25">
      <c r="A34" s="68" t="s">
        <v>221</v>
      </c>
    </row>
    <row r="35" spans="1:1" ht="15.75" x14ac:dyDescent="0.25">
      <c r="A35" s="17" t="s">
        <v>126</v>
      </c>
    </row>
    <row r="36" spans="1:1" ht="15.75" x14ac:dyDescent="0.25">
      <c r="A36" s="17" t="s">
        <v>160</v>
      </c>
    </row>
    <row r="37" spans="1:1" x14ac:dyDescent="0.2">
      <c r="A37" s="20" t="s">
        <v>125</v>
      </c>
    </row>
    <row r="38" spans="1:1" ht="15.75" x14ac:dyDescent="0.25">
      <c r="A38" s="18" t="s">
        <v>58</v>
      </c>
    </row>
    <row r="39" spans="1:1" ht="15.75" x14ac:dyDescent="0.25">
      <c r="A39" s="68" t="s">
        <v>184</v>
      </c>
    </row>
    <row r="40" spans="1:1" ht="17.100000000000001" customHeight="1" x14ac:dyDescent="0.25">
      <c r="A40" s="68" t="s">
        <v>185</v>
      </c>
    </row>
    <row r="41" spans="1:1" ht="15.75" x14ac:dyDescent="0.25">
      <c r="A41" s="17" t="s">
        <v>161</v>
      </c>
    </row>
    <row r="42" spans="1:1" x14ac:dyDescent="0.2">
      <c r="A42" s="20" t="s">
        <v>125</v>
      </c>
    </row>
    <row r="43" spans="1:1" ht="15.75" x14ac:dyDescent="0.25">
      <c r="A43" s="68" t="s">
        <v>222</v>
      </c>
    </row>
    <row r="44" spans="1:1" ht="15.75" x14ac:dyDescent="0.25">
      <c r="A44" s="68" t="s">
        <v>223</v>
      </c>
    </row>
    <row r="45" spans="1:1" ht="15.75" x14ac:dyDescent="0.25">
      <c r="A45" s="68" t="s">
        <v>226</v>
      </c>
    </row>
    <row r="46" spans="1:1" ht="15.75" x14ac:dyDescent="0.25">
      <c r="A46" s="17" t="s">
        <v>162</v>
      </c>
    </row>
    <row r="47" spans="1:1" x14ac:dyDescent="0.2">
      <c r="A47" s="20" t="s">
        <v>125</v>
      </c>
    </row>
    <row r="48" spans="1:1" ht="15.75" x14ac:dyDescent="0.25">
      <c r="A48" s="68" t="s">
        <v>186</v>
      </c>
    </row>
    <row r="49" spans="1:1" s="64" customFormat="1" ht="15.75" x14ac:dyDescent="0.25">
      <c r="A49" s="17" t="s">
        <v>64</v>
      </c>
    </row>
    <row r="50" spans="1:1" ht="15.75" x14ac:dyDescent="0.25">
      <c r="A50" s="17" t="s">
        <v>65</v>
      </c>
    </row>
    <row r="51" spans="1:1" ht="15.75" x14ac:dyDescent="0.25">
      <c r="A51" s="66" t="s">
        <v>163</v>
      </c>
    </row>
    <row r="52" spans="1:1" x14ac:dyDescent="0.2">
      <c r="A52" s="20" t="s">
        <v>125</v>
      </c>
    </row>
    <row r="53" spans="1:1" ht="15.75" x14ac:dyDescent="0.25">
      <c r="A53" s="17" t="s">
        <v>127</v>
      </c>
    </row>
    <row r="54" spans="1:1" ht="15.75" x14ac:dyDescent="0.25">
      <c r="A54" s="17" t="s">
        <v>128</v>
      </c>
    </row>
    <row r="55" spans="1:1" ht="15.75" x14ac:dyDescent="0.25">
      <c r="A55" s="18" t="s">
        <v>112</v>
      </c>
    </row>
    <row r="56" spans="1:1" ht="15.75" x14ac:dyDescent="0.25">
      <c r="A56" s="17" t="s">
        <v>154</v>
      </c>
    </row>
    <row r="57" spans="1:1" x14ac:dyDescent="0.2">
      <c r="A57" s="20" t="s">
        <v>125</v>
      </c>
    </row>
    <row r="58" spans="1:1" ht="15.75" x14ac:dyDescent="0.25">
      <c r="A58" s="19" t="s">
        <v>119</v>
      </c>
    </row>
    <row r="59" spans="1:1" ht="15.75" x14ac:dyDescent="0.25">
      <c r="A59" s="19" t="s">
        <v>129</v>
      </c>
    </row>
    <row r="60" spans="1:1" ht="15.75" x14ac:dyDescent="0.25">
      <c r="A60" s="19" t="s">
        <v>130</v>
      </c>
    </row>
    <row r="61" spans="1:1" ht="15.75" x14ac:dyDescent="0.25">
      <c r="A61" s="17" t="s">
        <v>164</v>
      </c>
    </row>
    <row r="62" spans="1:1" x14ac:dyDescent="0.2">
      <c r="A62" s="20" t="s">
        <v>125</v>
      </c>
    </row>
    <row r="63" spans="1:1" ht="15.75" x14ac:dyDescent="0.25">
      <c r="A63" s="73" t="s">
        <v>187</v>
      </c>
    </row>
    <row r="64" spans="1:1" ht="15.75" x14ac:dyDescent="0.25">
      <c r="A64" s="68" t="s">
        <v>188</v>
      </c>
    </row>
    <row r="65" spans="1:2" ht="31.5" x14ac:dyDescent="0.25">
      <c r="A65" s="74" t="s">
        <v>227</v>
      </c>
    </row>
    <row r="66" spans="1:2" ht="15.75" x14ac:dyDescent="0.25">
      <c r="A66" s="17" t="s">
        <v>165</v>
      </c>
    </row>
    <row r="67" spans="1:2" x14ac:dyDescent="0.2">
      <c r="A67" s="28" t="s">
        <v>125</v>
      </c>
      <c r="B67" t="s">
        <v>189</v>
      </c>
    </row>
    <row r="68" spans="1:2" ht="15.75" x14ac:dyDescent="0.25">
      <c r="A68" s="21" t="s">
        <v>69</v>
      </c>
    </row>
    <row r="69" spans="1:2" ht="15.75" x14ac:dyDescent="0.25">
      <c r="A69" s="75" t="s">
        <v>197</v>
      </c>
    </row>
    <row r="70" spans="1:2" ht="15.75" x14ac:dyDescent="0.25">
      <c r="A70" s="76" t="s">
        <v>193</v>
      </c>
    </row>
    <row r="71" spans="1:2" ht="15.75" x14ac:dyDescent="0.25">
      <c r="A71" s="27" t="s">
        <v>154</v>
      </c>
    </row>
    <row r="72" spans="1:2" x14ac:dyDescent="0.2">
      <c r="A72" s="28" t="s">
        <v>125</v>
      </c>
      <c r="B72" t="s">
        <v>190</v>
      </c>
    </row>
    <row r="73" spans="1:2" ht="15.75" x14ac:dyDescent="0.25">
      <c r="A73" s="75" t="s">
        <v>196</v>
      </c>
    </row>
    <row r="74" spans="1:2" ht="15.75" x14ac:dyDescent="0.25">
      <c r="A74" s="75" t="s">
        <v>197</v>
      </c>
    </row>
    <row r="75" spans="1:2" ht="15.75" x14ac:dyDescent="0.25">
      <c r="A75" s="22" t="s">
        <v>79</v>
      </c>
    </row>
    <row r="76" spans="1:2" ht="15.75" x14ac:dyDescent="0.25">
      <c r="A76" s="27" t="s">
        <v>154</v>
      </c>
    </row>
    <row r="77" spans="1:2" x14ac:dyDescent="0.2">
      <c r="A77" s="28" t="s">
        <v>125</v>
      </c>
      <c r="B77" t="s">
        <v>191</v>
      </c>
    </row>
    <row r="78" spans="1:2" ht="15.75" x14ac:dyDescent="0.25">
      <c r="A78" s="75" t="s">
        <v>194</v>
      </c>
    </row>
    <row r="79" spans="1:2" ht="15.75" x14ac:dyDescent="0.25">
      <c r="A79" s="75" t="s">
        <v>195</v>
      </c>
    </row>
    <row r="80" spans="1:2" ht="15.75" x14ac:dyDescent="0.25">
      <c r="A80" s="21" t="s">
        <v>83</v>
      </c>
    </row>
    <row r="81" spans="1:2" ht="15.75" x14ac:dyDescent="0.25">
      <c r="A81" s="27" t="s">
        <v>154</v>
      </c>
    </row>
    <row r="82" spans="1:2" x14ac:dyDescent="0.2">
      <c r="A82" s="28" t="s">
        <v>125</v>
      </c>
      <c r="B82" t="s">
        <v>192</v>
      </c>
    </row>
    <row r="83" spans="1:2" ht="15.75" x14ac:dyDescent="0.25">
      <c r="A83" s="21" t="s">
        <v>131</v>
      </c>
    </row>
    <row r="84" spans="1:2" ht="15.75" x14ac:dyDescent="0.25">
      <c r="A84" s="75" t="s">
        <v>198</v>
      </c>
    </row>
    <row r="85" spans="1:2" ht="15.75" x14ac:dyDescent="0.25">
      <c r="A85" s="75" t="s">
        <v>199</v>
      </c>
    </row>
    <row r="86" spans="1:2" ht="15.75" x14ac:dyDescent="0.25">
      <c r="A86" s="27" t="s">
        <v>154</v>
      </c>
    </row>
    <row r="87" spans="1:2" x14ac:dyDescent="0.2">
      <c r="A87" s="28" t="s">
        <v>125</v>
      </c>
      <c r="B87" t="s">
        <v>23</v>
      </c>
    </row>
    <row r="88" spans="1:2" ht="15.75" x14ac:dyDescent="0.25">
      <c r="A88" s="21" t="s">
        <v>84</v>
      </c>
    </row>
    <row r="89" spans="1:2" ht="15.75" x14ac:dyDescent="0.25">
      <c r="A89" s="75" t="s">
        <v>200</v>
      </c>
    </row>
    <row r="90" spans="1:2" ht="15.75" x14ac:dyDescent="0.25">
      <c r="A90" s="75" t="s">
        <v>201</v>
      </c>
    </row>
    <row r="91" spans="1:2" ht="15.75" x14ac:dyDescent="0.25">
      <c r="A91" s="27" t="s">
        <v>154</v>
      </c>
    </row>
    <row r="92" spans="1:2" x14ac:dyDescent="0.2">
      <c r="A92" s="28" t="s">
        <v>125</v>
      </c>
      <c r="B92" t="s">
        <v>25</v>
      </c>
    </row>
    <row r="93" spans="1:2" ht="15.75" x14ac:dyDescent="0.25">
      <c r="A93" s="75" t="s">
        <v>202</v>
      </c>
    </row>
    <row r="94" spans="1:2" ht="15.75" x14ac:dyDescent="0.25">
      <c r="A94" s="75" t="s">
        <v>203</v>
      </c>
    </row>
    <row r="95" spans="1:2" ht="15.75" x14ac:dyDescent="0.25">
      <c r="A95" s="21" t="s">
        <v>28</v>
      </c>
    </row>
    <row r="96" spans="1:2" ht="15.75" x14ac:dyDescent="0.25">
      <c r="A96" s="27" t="s">
        <v>154</v>
      </c>
    </row>
    <row r="97" spans="1:1" x14ac:dyDescent="0.2">
      <c r="A97" s="28" t="s">
        <v>125</v>
      </c>
    </row>
    <row r="98" spans="1:1" ht="15.75" x14ac:dyDescent="0.25">
      <c r="A98" s="23" t="s">
        <v>115</v>
      </c>
    </row>
    <row r="99" spans="1:1" ht="15.75" x14ac:dyDescent="0.25">
      <c r="A99" s="24" t="s">
        <v>114</v>
      </c>
    </row>
    <row r="100" spans="1:1" ht="15.75" x14ac:dyDescent="0.25">
      <c r="A100" s="23" t="s">
        <v>29</v>
      </c>
    </row>
    <row r="101" spans="1:1" ht="15.75" x14ac:dyDescent="0.25">
      <c r="A101" s="27" t="s">
        <v>154</v>
      </c>
    </row>
    <row r="102" spans="1:1" x14ac:dyDescent="0.2">
      <c r="A102" s="28" t="s">
        <v>125</v>
      </c>
    </row>
    <row r="103" spans="1:1" ht="15.75" x14ac:dyDescent="0.25">
      <c r="A103" s="80" t="s">
        <v>218</v>
      </c>
    </row>
    <row r="104" spans="1:1" ht="15.75" x14ac:dyDescent="0.25">
      <c r="A104" s="80" t="s">
        <v>220</v>
      </c>
    </row>
    <row r="105" spans="1:1" ht="15.75" x14ac:dyDescent="0.25">
      <c r="A105" s="80" t="s">
        <v>219</v>
      </c>
    </row>
    <row r="106" spans="1:1" ht="15.75" x14ac:dyDescent="0.25">
      <c r="A106" s="80" t="s">
        <v>154</v>
      </c>
    </row>
    <row r="107" spans="1:1" x14ac:dyDescent="0.2">
      <c r="A107" s="28" t="s">
        <v>125</v>
      </c>
    </row>
    <row r="108" spans="1:1" ht="15.75" x14ac:dyDescent="0.25">
      <c r="A108" s="25" t="s">
        <v>120</v>
      </c>
    </row>
    <row r="109" spans="1:1" ht="15.75" x14ac:dyDescent="0.25">
      <c r="A109" s="26" t="s">
        <v>204</v>
      </c>
    </row>
    <row r="110" spans="1:1" ht="15.75" x14ac:dyDescent="0.25">
      <c r="A110" s="26" t="s">
        <v>205</v>
      </c>
    </row>
    <row r="111" spans="1:1" ht="15.75" x14ac:dyDescent="0.25">
      <c r="A111" s="27" t="s">
        <v>154</v>
      </c>
    </row>
    <row r="112" spans="1:1" x14ac:dyDescent="0.2">
      <c r="A112" s="28" t="s">
        <v>125</v>
      </c>
    </row>
    <row r="113" spans="1:1" ht="15.75" x14ac:dyDescent="0.25">
      <c r="A113" s="27" t="s">
        <v>171</v>
      </c>
    </row>
    <row r="114" spans="1:1" ht="15.75" x14ac:dyDescent="0.25">
      <c r="A114" s="27" t="s">
        <v>74</v>
      </c>
    </row>
    <row r="115" spans="1:1" ht="15.75" x14ac:dyDescent="0.25">
      <c r="A115" s="27" t="s">
        <v>206</v>
      </c>
    </row>
    <row r="116" spans="1:1" ht="15.75" x14ac:dyDescent="0.25">
      <c r="A116" s="27" t="s">
        <v>154</v>
      </c>
    </row>
    <row r="117" spans="1:1" x14ac:dyDescent="0.2">
      <c r="A117" s="30" t="s">
        <v>125</v>
      </c>
    </row>
    <row r="118" spans="1:1" ht="15.75" x14ac:dyDescent="0.25">
      <c r="A118" s="69" t="s">
        <v>166</v>
      </c>
    </row>
    <row r="119" spans="1:1" ht="15.75" x14ac:dyDescent="0.25">
      <c r="A119" s="29" t="s">
        <v>31</v>
      </c>
    </row>
    <row r="120" spans="1:1" ht="15.75" x14ac:dyDescent="0.25">
      <c r="A120" s="69" t="s">
        <v>224</v>
      </c>
    </row>
    <row r="121" spans="1:1" ht="15.75" x14ac:dyDescent="0.25">
      <c r="A121" s="65" t="s">
        <v>154</v>
      </c>
    </row>
    <row r="122" spans="1:1" x14ac:dyDescent="0.2">
      <c r="A122" s="30" t="s">
        <v>125</v>
      </c>
    </row>
    <row r="123" spans="1:1" ht="15.75" x14ac:dyDescent="0.25">
      <c r="A123" s="29" t="s">
        <v>33</v>
      </c>
    </row>
    <row r="124" spans="1:1" ht="15.75" x14ac:dyDescent="0.25">
      <c r="A124" s="29" t="s">
        <v>34</v>
      </c>
    </row>
    <row r="125" spans="1:1" ht="15.75" x14ac:dyDescent="0.25">
      <c r="A125" s="29" t="s">
        <v>35</v>
      </c>
    </row>
    <row r="126" spans="1:1" ht="15.75" x14ac:dyDescent="0.25">
      <c r="A126" s="65" t="s">
        <v>154</v>
      </c>
    </row>
    <row r="127" spans="1:1" x14ac:dyDescent="0.2">
      <c r="A127" s="30" t="s">
        <v>125</v>
      </c>
    </row>
    <row r="128" spans="1:1" ht="15.75" x14ac:dyDescent="0.25">
      <c r="A128" s="29" t="s">
        <v>94</v>
      </c>
    </row>
    <row r="129" spans="1:1" ht="15.75" x14ac:dyDescent="0.25">
      <c r="A129" s="29" t="s">
        <v>95</v>
      </c>
    </row>
    <row r="130" spans="1:1" ht="15.75" x14ac:dyDescent="0.25">
      <c r="A130" s="29" t="s">
        <v>96</v>
      </c>
    </row>
    <row r="131" spans="1:1" ht="15.75" x14ac:dyDescent="0.25">
      <c r="A131" s="65" t="s">
        <v>154</v>
      </c>
    </row>
    <row r="132" spans="1:1" x14ac:dyDescent="0.2">
      <c r="A132" s="30" t="s">
        <v>125</v>
      </c>
    </row>
    <row r="133" spans="1:1" ht="15.75" x14ac:dyDescent="0.25">
      <c r="A133" s="29" t="s">
        <v>97</v>
      </c>
    </row>
    <row r="134" spans="1:1" ht="15.75" x14ac:dyDescent="0.25">
      <c r="A134" s="69" t="s">
        <v>225</v>
      </c>
    </row>
    <row r="135" spans="1:1" ht="15.75" x14ac:dyDescent="0.25">
      <c r="A135" s="29" t="s">
        <v>99</v>
      </c>
    </row>
    <row r="136" spans="1:1" ht="15.75" x14ac:dyDescent="0.25">
      <c r="A136" s="65" t="s">
        <v>154</v>
      </c>
    </row>
    <row r="137" spans="1:1" x14ac:dyDescent="0.2">
      <c r="A137" s="30" t="s">
        <v>125</v>
      </c>
    </row>
    <row r="138" spans="1:1" ht="15.75" x14ac:dyDescent="0.25">
      <c r="A138" s="69" t="s">
        <v>207</v>
      </c>
    </row>
    <row r="139" spans="1:1" ht="15.75" x14ac:dyDescent="0.25">
      <c r="A139" s="29" t="s">
        <v>39</v>
      </c>
    </row>
    <row r="140" spans="1:1" ht="15.75" x14ac:dyDescent="0.25">
      <c r="A140" s="29" t="s">
        <v>40</v>
      </c>
    </row>
    <row r="141" spans="1:1" ht="15.75" x14ac:dyDescent="0.25">
      <c r="A141" s="65" t="s">
        <v>154</v>
      </c>
    </row>
    <row r="142" spans="1:1" x14ac:dyDescent="0.2">
      <c r="A142" s="79" t="s">
        <v>125</v>
      </c>
    </row>
    <row r="143" spans="1:1" ht="15.75" x14ac:dyDescent="0.25">
      <c r="A143" s="77" t="s">
        <v>208</v>
      </c>
    </row>
    <row r="144" spans="1:1" ht="15.75" x14ac:dyDescent="0.25">
      <c r="A144" s="77" t="s">
        <v>209</v>
      </c>
    </row>
    <row r="145" spans="1:1" ht="15.75" x14ac:dyDescent="0.25">
      <c r="A145" s="77" t="s">
        <v>210</v>
      </c>
    </row>
    <row r="146" spans="1:1" ht="15.75" x14ac:dyDescent="0.25">
      <c r="A146" s="78" t="s">
        <v>154</v>
      </c>
    </row>
    <row r="147" spans="1:1" x14ac:dyDescent="0.2">
      <c r="A147" s="79" t="s">
        <v>125</v>
      </c>
    </row>
    <row r="148" spans="1:1" ht="15.75" x14ac:dyDescent="0.25">
      <c r="A148" s="77" t="s">
        <v>211</v>
      </c>
    </row>
    <row r="149" spans="1:1" ht="15.75" x14ac:dyDescent="0.25">
      <c r="A149" s="77" t="s">
        <v>212</v>
      </c>
    </row>
    <row r="150" spans="1:1" ht="15.75" x14ac:dyDescent="0.25">
      <c r="A150" s="77" t="s">
        <v>213</v>
      </c>
    </row>
    <row r="151" spans="1:1" ht="15.75" x14ac:dyDescent="0.25">
      <c r="A151" s="78" t="s">
        <v>154</v>
      </c>
    </row>
    <row r="152" spans="1:1" x14ac:dyDescent="0.2">
      <c r="A152" s="79" t="s">
        <v>125</v>
      </c>
    </row>
    <row r="153" spans="1:1" ht="15.75" x14ac:dyDescent="0.25">
      <c r="A153" s="77" t="s">
        <v>214</v>
      </c>
    </row>
    <row r="154" spans="1:1" ht="15.75" x14ac:dyDescent="0.25">
      <c r="A154" s="77" t="s">
        <v>215</v>
      </c>
    </row>
    <row r="155" spans="1:1" ht="15.75" x14ac:dyDescent="0.25">
      <c r="A155" s="77" t="s">
        <v>216</v>
      </c>
    </row>
    <row r="156" spans="1:1" ht="15.75" x14ac:dyDescent="0.25">
      <c r="A156" s="78" t="s">
        <v>154</v>
      </c>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6"/>
  <sheetViews>
    <sheetView topLeftCell="A40" workbookViewId="0"/>
  </sheetViews>
  <sheetFormatPr baseColWidth="10" defaultColWidth="11.7109375" defaultRowHeight="15.75" x14ac:dyDescent="0.25"/>
  <cols>
    <col min="1" max="1" width="11.85546875" style="1" customWidth="1"/>
    <col min="2" max="2" width="16.42578125" style="9" customWidth="1"/>
    <col min="3" max="3" width="120.42578125" style="1" customWidth="1"/>
    <col min="4" max="16384" width="11.7109375" style="1"/>
  </cols>
  <sheetData>
    <row r="1" spans="1:7" s="3" customFormat="1" ht="47.25" x14ac:dyDescent="0.25">
      <c r="A1" s="61" t="s">
        <v>0</v>
      </c>
      <c r="B1" s="62" t="s">
        <v>1</v>
      </c>
      <c r="C1" s="62" t="s">
        <v>2</v>
      </c>
      <c r="D1" s="62" t="s">
        <v>3</v>
      </c>
      <c r="E1" s="2"/>
      <c r="G1" s="2"/>
    </row>
    <row r="2" spans="1:7" s="3" customFormat="1" ht="15" customHeight="1" x14ac:dyDescent="0.25">
      <c r="A2" s="91" t="s">
        <v>88</v>
      </c>
      <c r="B2" s="86" t="s">
        <v>46</v>
      </c>
      <c r="C2" s="10" t="s">
        <v>117</v>
      </c>
      <c r="D2" s="10" t="s">
        <v>4</v>
      </c>
    </row>
    <row r="3" spans="1:7" s="3" customFormat="1" ht="15" customHeight="1" x14ac:dyDescent="0.25">
      <c r="A3" s="92"/>
      <c r="B3" s="86"/>
      <c r="C3" s="10" t="s">
        <v>42</v>
      </c>
      <c r="D3" s="10" t="s">
        <v>5</v>
      </c>
    </row>
    <row r="4" spans="1:7" s="3" customFormat="1" ht="15" customHeight="1" x14ac:dyDescent="0.25">
      <c r="A4" s="92"/>
      <c r="B4" s="86"/>
      <c r="C4" s="10" t="s">
        <v>100</v>
      </c>
      <c r="D4" s="10" t="s">
        <v>6</v>
      </c>
    </row>
    <row r="5" spans="1:7" s="7" customFormat="1" ht="15" customHeight="1" x14ac:dyDescent="0.25">
      <c r="A5" s="92"/>
      <c r="B5" s="86" t="s">
        <v>47</v>
      </c>
      <c r="C5" s="10" t="s">
        <v>43</v>
      </c>
      <c r="D5" s="10" t="s">
        <v>4</v>
      </c>
      <c r="E5" s="11"/>
    </row>
    <row r="6" spans="1:7" s="7" customFormat="1" ht="15" customHeight="1" x14ac:dyDescent="0.25">
      <c r="A6" s="92"/>
      <c r="B6" s="86"/>
      <c r="C6" s="10" t="s">
        <v>44</v>
      </c>
      <c r="D6" s="10" t="s">
        <v>45</v>
      </c>
      <c r="E6" s="11"/>
    </row>
    <row r="7" spans="1:7" s="7" customFormat="1" ht="15" customHeight="1" x14ac:dyDescent="0.25">
      <c r="A7" s="92"/>
      <c r="B7" s="86"/>
      <c r="C7" s="10" t="s">
        <v>101</v>
      </c>
      <c r="D7" s="10" t="s">
        <v>6</v>
      </c>
      <c r="E7" s="11"/>
    </row>
    <row r="8" spans="1:7" s="3" customFormat="1" ht="15" customHeight="1" x14ac:dyDescent="0.25">
      <c r="A8" s="92"/>
      <c r="B8" s="86" t="s">
        <v>41</v>
      </c>
      <c r="C8" s="10" t="s">
        <v>102</v>
      </c>
      <c r="D8" s="10" t="s">
        <v>4</v>
      </c>
    </row>
    <row r="9" spans="1:7" s="3" customFormat="1" ht="15" customHeight="1" x14ac:dyDescent="0.25">
      <c r="A9" s="92"/>
      <c r="B9" s="86"/>
      <c r="C9" s="10" t="s">
        <v>109</v>
      </c>
      <c r="D9" s="10" t="s">
        <v>5</v>
      </c>
    </row>
    <row r="10" spans="1:7" s="3" customFormat="1" ht="15" customHeight="1" x14ac:dyDescent="0.25">
      <c r="A10" s="92"/>
      <c r="B10" s="86"/>
      <c r="C10" s="10" t="s">
        <v>110</v>
      </c>
      <c r="D10" s="10" t="s">
        <v>6</v>
      </c>
    </row>
    <row r="11" spans="1:7" s="3" customFormat="1" ht="15" customHeight="1" x14ac:dyDescent="0.25">
      <c r="A11" s="92"/>
      <c r="B11" s="86" t="s">
        <v>7</v>
      </c>
      <c r="C11" s="10" t="s">
        <v>118</v>
      </c>
      <c r="D11" s="10" t="s">
        <v>4</v>
      </c>
    </row>
    <row r="12" spans="1:7" s="3" customFormat="1" ht="15" customHeight="1" x14ac:dyDescent="0.25">
      <c r="A12" s="92"/>
      <c r="B12" s="86"/>
      <c r="C12" s="10" t="s">
        <v>103</v>
      </c>
      <c r="D12" s="10" t="s">
        <v>5</v>
      </c>
    </row>
    <row r="13" spans="1:7" s="4" customFormat="1" ht="15" customHeight="1" x14ac:dyDescent="0.25">
      <c r="A13" s="92"/>
      <c r="B13" s="86"/>
      <c r="C13" s="10" t="s">
        <v>52</v>
      </c>
      <c r="D13" s="10" t="s">
        <v>6</v>
      </c>
    </row>
    <row r="14" spans="1:7" s="3" customFormat="1" ht="15.95" customHeight="1" x14ac:dyDescent="0.25">
      <c r="A14" s="92"/>
      <c r="B14" s="86" t="s">
        <v>8</v>
      </c>
      <c r="C14" s="10" t="s">
        <v>50</v>
      </c>
      <c r="D14" s="10" t="s">
        <v>4</v>
      </c>
    </row>
    <row r="15" spans="1:7" s="3" customFormat="1" ht="15.95" customHeight="1" x14ac:dyDescent="0.25">
      <c r="A15" s="92"/>
      <c r="B15" s="86"/>
      <c r="C15" s="10" t="s">
        <v>48</v>
      </c>
      <c r="D15" s="10" t="s">
        <v>5</v>
      </c>
    </row>
    <row r="16" spans="1:7" s="4" customFormat="1" ht="15" customHeight="1" x14ac:dyDescent="0.25">
      <c r="A16" s="92"/>
      <c r="B16" s="86"/>
      <c r="C16" s="10" t="s">
        <v>49</v>
      </c>
      <c r="D16" s="10" t="s">
        <v>6</v>
      </c>
    </row>
    <row r="17" spans="1:4" s="4" customFormat="1" x14ac:dyDescent="0.25">
      <c r="A17" s="44"/>
      <c r="B17" s="45"/>
      <c r="C17" s="46"/>
      <c r="D17" s="46"/>
    </row>
    <row r="18" spans="1:4" ht="15" customHeight="1" x14ac:dyDescent="0.25">
      <c r="A18" s="91" t="s">
        <v>9</v>
      </c>
      <c r="B18" s="86" t="s">
        <v>10</v>
      </c>
      <c r="C18" s="10" t="s">
        <v>77</v>
      </c>
      <c r="D18" s="10" t="s">
        <v>4</v>
      </c>
    </row>
    <row r="19" spans="1:4" ht="15" customHeight="1" x14ac:dyDescent="0.25">
      <c r="A19" s="92"/>
      <c r="B19" s="87"/>
      <c r="C19" s="10" t="s">
        <v>53</v>
      </c>
      <c r="D19" s="10" t="s">
        <v>5</v>
      </c>
    </row>
    <row r="20" spans="1:4" ht="15.95" customHeight="1" x14ac:dyDescent="0.25">
      <c r="A20" s="92"/>
      <c r="B20" s="87"/>
      <c r="C20" s="10" t="s">
        <v>54</v>
      </c>
      <c r="D20" s="10" t="s">
        <v>51</v>
      </c>
    </row>
    <row r="21" spans="1:4" ht="15.95" customHeight="1" x14ac:dyDescent="0.25">
      <c r="A21" s="92"/>
      <c r="B21" s="87"/>
      <c r="C21" s="10" t="s">
        <v>55</v>
      </c>
      <c r="D21" s="10" t="s">
        <v>6</v>
      </c>
    </row>
    <row r="22" spans="1:4" ht="15" customHeight="1" x14ac:dyDescent="0.25">
      <c r="A22" s="92"/>
      <c r="B22" s="86" t="s">
        <v>11</v>
      </c>
      <c r="C22" s="10" t="s">
        <v>56</v>
      </c>
      <c r="D22" s="10" t="s">
        <v>4</v>
      </c>
    </row>
    <row r="23" spans="1:4" ht="15" customHeight="1" x14ac:dyDescent="0.25">
      <c r="A23" s="92"/>
      <c r="B23" s="86"/>
      <c r="C23" s="10" t="s">
        <v>57</v>
      </c>
      <c r="D23" s="10" t="s">
        <v>5</v>
      </c>
    </row>
    <row r="24" spans="1:4" ht="15" customHeight="1" x14ac:dyDescent="0.25">
      <c r="A24" s="92"/>
      <c r="B24" s="86"/>
      <c r="C24" s="10" t="s">
        <v>12</v>
      </c>
      <c r="D24" s="10" t="s">
        <v>6</v>
      </c>
    </row>
    <row r="25" spans="1:4" ht="15" customHeight="1" x14ac:dyDescent="0.25">
      <c r="A25" s="92"/>
      <c r="B25" s="86" t="s">
        <v>76</v>
      </c>
      <c r="C25" s="10" t="s">
        <v>58</v>
      </c>
      <c r="D25" s="47" t="s">
        <v>4</v>
      </c>
    </row>
    <row r="26" spans="1:4" ht="15.6" customHeight="1" x14ac:dyDescent="0.25">
      <c r="A26" s="92"/>
      <c r="B26" s="87"/>
      <c r="C26" s="10" t="s">
        <v>61</v>
      </c>
      <c r="D26" s="47" t="s">
        <v>51</v>
      </c>
    </row>
    <row r="27" spans="1:4" ht="15" customHeight="1" x14ac:dyDescent="0.25">
      <c r="A27" s="92"/>
      <c r="B27" s="87"/>
      <c r="C27" s="10" t="s">
        <v>59</v>
      </c>
      <c r="D27" s="47" t="s">
        <v>6</v>
      </c>
    </row>
    <row r="28" spans="1:4" ht="31.5" x14ac:dyDescent="0.25">
      <c r="A28" s="92"/>
      <c r="B28" s="86" t="s">
        <v>87</v>
      </c>
      <c r="C28" s="10" t="s">
        <v>113</v>
      </c>
      <c r="D28" s="10" t="s">
        <v>4</v>
      </c>
    </row>
    <row r="29" spans="1:4" ht="15" customHeight="1" x14ac:dyDescent="0.25">
      <c r="A29" s="92"/>
      <c r="B29" s="86"/>
      <c r="C29" s="10" t="s">
        <v>60</v>
      </c>
      <c r="D29" s="10" t="s">
        <v>51</v>
      </c>
    </row>
    <row r="30" spans="1:4" ht="31.5" x14ac:dyDescent="0.25">
      <c r="A30" s="92"/>
      <c r="B30" s="86"/>
      <c r="C30" s="10" t="s">
        <v>62</v>
      </c>
      <c r="D30" s="10" t="s">
        <v>6</v>
      </c>
    </row>
    <row r="31" spans="1:4" ht="15" customHeight="1" x14ac:dyDescent="0.25">
      <c r="A31" s="92"/>
      <c r="B31" s="86" t="s">
        <v>13</v>
      </c>
      <c r="C31" s="10" t="s">
        <v>63</v>
      </c>
      <c r="D31" s="47" t="s">
        <v>4</v>
      </c>
    </row>
    <row r="32" spans="1:4" ht="15" customHeight="1" x14ac:dyDescent="0.25">
      <c r="A32" s="92"/>
      <c r="B32" s="87"/>
      <c r="C32" s="10" t="s">
        <v>64</v>
      </c>
      <c r="D32" s="47" t="s">
        <v>51</v>
      </c>
    </row>
    <row r="33" spans="1:4" ht="15" customHeight="1" x14ac:dyDescent="0.25">
      <c r="A33" s="92"/>
      <c r="B33" s="87"/>
      <c r="C33" s="10" t="s">
        <v>65</v>
      </c>
      <c r="D33" s="47" t="s">
        <v>6</v>
      </c>
    </row>
    <row r="34" spans="1:4" ht="15" customHeight="1" x14ac:dyDescent="0.25">
      <c r="A34" s="92"/>
      <c r="B34" s="86" t="s">
        <v>67</v>
      </c>
      <c r="C34" s="10" t="s">
        <v>66</v>
      </c>
      <c r="D34" s="10" t="s">
        <v>4</v>
      </c>
    </row>
    <row r="35" spans="1:4" ht="15" customHeight="1" x14ac:dyDescent="0.25">
      <c r="A35" s="92"/>
      <c r="B35" s="86"/>
      <c r="C35" s="10" t="s">
        <v>111</v>
      </c>
      <c r="D35" s="10" t="s">
        <v>51</v>
      </c>
    </row>
    <row r="36" spans="1:4" ht="15" customHeight="1" x14ac:dyDescent="0.25">
      <c r="A36" s="92"/>
      <c r="B36" s="86"/>
      <c r="C36" s="48" t="s">
        <v>112</v>
      </c>
      <c r="D36" s="10" t="s">
        <v>6</v>
      </c>
    </row>
    <row r="37" spans="1:4" s="5" customFormat="1" ht="15" customHeight="1" x14ac:dyDescent="0.25">
      <c r="A37" s="92"/>
      <c r="B37" s="89" t="s">
        <v>89</v>
      </c>
      <c r="C37" s="49" t="s">
        <v>119</v>
      </c>
      <c r="D37" s="10" t="s">
        <v>4</v>
      </c>
    </row>
    <row r="38" spans="1:4" s="5" customFormat="1" ht="15" customHeight="1" x14ac:dyDescent="0.25">
      <c r="A38" s="92"/>
      <c r="B38" s="89"/>
      <c r="C38" s="49" t="s">
        <v>105</v>
      </c>
      <c r="D38" s="10" t="s">
        <v>51</v>
      </c>
    </row>
    <row r="39" spans="1:4" s="5" customFormat="1" ht="15" customHeight="1" x14ac:dyDescent="0.25">
      <c r="A39" s="92"/>
      <c r="B39" s="89"/>
      <c r="C39" s="49" t="s">
        <v>104</v>
      </c>
      <c r="D39" s="10" t="s">
        <v>6</v>
      </c>
    </row>
    <row r="40" spans="1:4" ht="15" customHeight="1" x14ac:dyDescent="0.25">
      <c r="A40" s="92"/>
      <c r="B40" s="86" t="s">
        <v>14</v>
      </c>
      <c r="C40" s="48" t="s">
        <v>107</v>
      </c>
      <c r="D40" s="10" t="s">
        <v>4</v>
      </c>
    </row>
    <row r="41" spans="1:4" ht="15" customHeight="1" x14ac:dyDescent="0.25">
      <c r="A41" s="92"/>
      <c r="B41" s="87"/>
      <c r="C41" s="10" t="s">
        <v>68</v>
      </c>
      <c r="D41" s="10" t="s">
        <v>51</v>
      </c>
    </row>
    <row r="42" spans="1:4" x14ac:dyDescent="0.25">
      <c r="A42" s="92"/>
      <c r="B42" s="87"/>
      <c r="C42" s="49" t="s">
        <v>108</v>
      </c>
      <c r="D42" s="10" t="s">
        <v>6</v>
      </c>
    </row>
    <row r="43" spans="1:4" s="3" customFormat="1" ht="14.1" customHeight="1" x14ac:dyDescent="0.25">
      <c r="A43" s="50"/>
      <c r="B43" s="51"/>
      <c r="C43" s="52"/>
      <c r="D43" s="53"/>
    </row>
    <row r="44" spans="1:4" s="5" customFormat="1" ht="15" customHeight="1" x14ac:dyDescent="0.25">
      <c r="A44" s="94" t="s">
        <v>15</v>
      </c>
      <c r="B44" s="88" t="s">
        <v>16</v>
      </c>
      <c r="C44" s="54" t="s">
        <v>69</v>
      </c>
      <c r="D44" s="54" t="s">
        <v>4</v>
      </c>
    </row>
    <row r="45" spans="1:4" s="5" customFormat="1" ht="15" customHeight="1" x14ac:dyDescent="0.25">
      <c r="A45" s="95"/>
      <c r="B45" s="88"/>
      <c r="C45" s="54" t="s">
        <v>78</v>
      </c>
      <c r="D45" s="54" t="s">
        <v>5</v>
      </c>
    </row>
    <row r="46" spans="1:4" s="5" customFormat="1" ht="15" customHeight="1" x14ac:dyDescent="0.25">
      <c r="A46" s="95"/>
      <c r="B46" s="88"/>
      <c r="C46" s="54" t="s">
        <v>79</v>
      </c>
      <c r="D46" s="54" t="s">
        <v>6</v>
      </c>
    </row>
    <row r="47" spans="1:4" s="5" customFormat="1" ht="15" customHeight="1" x14ac:dyDescent="0.25">
      <c r="A47" s="95"/>
      <c r="B47" s="88" t="s">
        <v>17</v>
      </c>
      <c r="C47" s="54" t="s">
        <v>69</v>
      </c>
      <c r="D47" s="54" t="s">
        <v>4</v>
      </c>
    </row>
    <row r="48" spans="1:4" s="5" customFormat="1" ht="15" customHeight="1" x14ac:dyDescent="0.25">
      <c r="A48" s="95"/>
      <c r="B48" s="88"/>
      <c r="C48" s="54" t="s">
        <v>78</v>
      </c>
      <c r="D48" s="54" t="s">
        <v>5</v>
      </c>
    </row>
    <row r="49" spans="1:5" s="5" customFormat="1" ht="15" customHeight="1" x14ac:dyDescent="0.25">
      <c r="A49" s="95"/>
      <c r="B49" s="88"/>
      <c r="C49" s="54" t="s">
        <v>79</v>
      </c>
      <c r="D49" s="54" t="s">
        <v>6</v>
      </c>
      <c r="E49" s="5" t="s">
        <v>18</v>
      </c>
    </row>
    <row r="50" spans="1:5" s="5" customFormat="1" ht="15" customHeight="1" x14ac:dyDescent="0.25">
      <c r="A50" s="95"/>
      <c r="B50" s="88" t="s">
        <v>19</v>
      </c>
      <c r="C50" s="54" t="s">
        <v>69</v>
      </c>
      <c r="D50" s="54" t="s">
        <v>4</v>
      </c>
    </row>
    <row r="51" spans="1:5" s="5" customFormat="1" ht="15" customHeight="1" x14ac:dyDescent="0.25">
      <c r="A51" s="95"/>
      <c r="B51" s="88"/>
      <c r="C51" s="54" t="s">
        <v>80</v>
      </c>
      <c r="D51" s="54" t="s">
        <v>5</v>
      </c>
    </row>
    <row r="52" spans="1:5" s="5" customFormat="1" ht="15" customHeight="1" x14ac:dyDescent="0.25">
      <c r="A52" s="95"/>
      <c r="B52" s="88"/>
      <c r="C52" s="54" t="s">
        <v>83</v>
      </c>
      <c r="D52" s="54" t="s">
        <v>6</v>
      </c>
      <c r="E52" s="5" t="s">
        <v>20</v>
      </c>
    </row>
    <row r="53" spans="1:5" s="5" customFormat="1" ht="15" customHeight="1" x14ac:dyDescent="0.25">
      <c r="A53" s="95"/>
      <c r="B53" s="88" t="s">
        <v>21</v>
      </c>
      <c r="C53" s="54" t="s">
        <v>22</v>
      </c>
      <c r="D53" s="54" t="s">
        <v>4</v>
      </c>
    </row>
    <row r="54" spans="1:5" s="5" customFormat="1" ht="15" customHeight="1" x14ac:dyDescent="0.25">
      <c r="A54" s="95"/>
      <c r="B54" s="88"/>
      <c r="C54" s="54" t="s">
        <v>81</v>
      </c>
      <c r="D54" s="54" t="s">
        <v>5</v>
      </c>
    </row>
    <row r="55" spans="1:5" s="5" customFormat="1" ht="15" customHeight="1" x14ac:dyDescent="0.25">
      <c r="A55" s="95"/>
      <c r="B55" s="88"/>
      <c r="C55" s="54" t="s">
        <v>82</v>
      </c>
      <c r="D55" s="54" t="s">
        <v>6</v>
      </c>
    </row>
    <row r="56" spans="1:5" s="5" customFormat="1" ht="15" customHeight="1" x14ac:dyDescent="0.25">
      <c r="A56" s="95"/>
      <c r="B56" s="88" t="s">
        <v>23</v>
      </c>
      <c r="C56" s="54" t="s">
        <v>84</v>
      </c>
      <c r="D56" s="54" t="s">
        <v>4</v>
      </c>
    </row>
    <row r="57" spans="1:5" s="5" customFormat="1" ht="15" customHeight="1" x14ac:dyDescent="0.25">
      <c r="A57" s="95"/>
      <c r="B57" s="88"/>
      <c r="C57" s="54" t="s">
        <v>85</v>
      </c>
      <c r="D57" s="54" t="s">
        <v>5</v>
      </c>
    </row>
    <row r="58" spans="1:5" s="5" customFormat="1" ht="15" customHeight="1" x14ac:dyDescent="0.25">
      <c r="A58" s="95"/>
      <c r="B58" s="88"/>
      <c r="C58" s="54" t="s">
        <v>86</v>
      </c>
      <c r="D58" s="54" t="s">
        <v>6</v>
      </c>
      <c r="E58" s="5" t="s">
        <v>24</v>
      </c>
    </row>
    <row r="59" spans="1:5" s="5" customFormat="1" ht="15" customHeight="1" x14ac:dyDescent="0.25">
      <c r="A59" s="95"/>
      <c r="B59" s="88" t="s">
        <v>25</v>
      </c>
      <c r="C59" s="54" t="s">
        <v>26</v>
      </c>
      <c r="D59" s="54" t="s">
        <v>4</v>
      </c>
    </row>
    <row r="60" spans="1:5" s="5" customFormat="1" ht="15" customHeight="1" x14ac:dyDescent="0.25">
      <c r="A60" s="95"/>
      <c r="B60" s="88"/>
      <c r="C60" s="54" t="s">
        <v>27</v>
      </c>
      <c r="D60" s="54" t="s">
        <v>5</v>
      </c>
    </row>
    <row r="61" spans="1:5" s="5" customFormat="1" ht="15" customHeight="1" x14ac:dyDescent="0.25">
      <c r="A61" s="95"/>
      <c r="B61" s="88"/>
      <c r="C61" s="54" t="s">
        <v>28</v>
      </c>
      <c r="D61" s="54" t="s">
        <v>6</v>
      </c>
    </row>
    <row r="62" spans="1:5" s="5" customFormat="1" ht="15" customHeight="1" x14ac:dyDescent="0.25">
      <c r="A62" s="95"/>
      <c r="B62" s="93" t="s">
        <v>116</v>
      </c>
      <c r="C62" s="55" t="s">
        <v>115</v>
      </c>
      <c r="D62" s="54" t="s">
        <v>4</v>
      </c>
    </row>
    <row r="63" spans="1:5" s="5" customFormat="1" ht="15" customHeight="1" x14ac:dyDescent="0.25">
      <c r="A63" s="95"/>
      <c r="B63" s="93"/>
      <c r="C63" s="55" t="s">
        <v>114</v>
      </c>
      <c r="D63" s="54" t="s">
        <v>5</v>
      </c>
    </row>
    <row r="64" spans="1:5" s="5" customFormat="1" ht="15" customHeight="1" x14ac:dyDescent="0.25">
      <c r="A64" s="95"/>
      <c r="B64" s="93"/>
      <c r="C64" s="55" t="s">
        <v>29</v>
      </c>
      <c r="D64" s="54" t="s">
        <v>6</v>
      </c>
    </row>
    <row r="65" spans="1:7" s="5" customFormat="1" ht="15" customHeight="1" x14ac:dyDescent="0.25">
      <c r="A65" s="95"/>
      <c r="B65" s="90" t="s">
        <v>106</v>
      </c>
      <c r="C65" s="56" t="s">
        <v>120</v>
      </c>
      <c r="D65" s="57" t="s">
        <v>4</v>
      </c>
      <c r="E65" s="8"/>
      <c r="F65" s="8"/>
      <c r="G65" s="8"/>
    </row>
    <row r="66" spans="1:7" s="5" customFormat="1" ht="15" customHeight="1" x14ac:dyDescent="0.25">
      <c r="A66" s="95"/>
      <c r="B66" s="90"/>
      <c r="C66" s="56" t="s">
        <v>71</v>
      </c>
      <c r="D66" s="57" t="s">
        <v>51</v>
      </c>
      <c r="E66" s="8"/>
      <c r="F66" s="8"/>
      <c r="G66" s="8"/>
    </row>
    <row r="67" spans="1:7" s="5" customFormat="1" x14ac:dyDescent="0.25">
      <c r="A67" s="95"/>
      <c r="B67" s="90"/>
      <c r="C67" s="56" t="s">
        <v>70</v>
      </c>
      <c r="D67" s="57" t="s">
        <v>6</v>
      </c>
      <c r="E67" s="8"/>
      <c r="F67" s="8"/>
      <c r="G67" s="8"/>
    </row>
    <row r="68" spans="1:7" s="5" customFormat="1" ht="15" customHeight="1" x14ac:dyDescent="0.25">
      <c r="A68" s="95"/>
      <c r="B68" s="90" t="s">
        <v>72</v>
      </c>
      <c r="C68" s="57" t="s">
        <v>73</v>
      </c>
      <c r="D68" s="57" t="s">
        <v>4</v>
      </c>
      <c r="E68" s="8"/>
      <c r="F68" s="8"/>
      <c r="G68" s="8"/>
    </row>
    <row r="69" spans="1:7" s="5" customFormat="1" ht="15" customHeight="1" x14ac:dyDescent="0.25">
      <c r="A69" s="95"/>
      <c r="B69" s="90"/>
      <c r="C69" s="57" t="s">
        <v>74</v>
      </c>
      <c r="D69" s="57" t="s">
        <v>51</v>
      </c>
      <c r="E69" s="8"/>
      <c r="F69" s="8"/>
      <c r="G69" s="8"/>
    </row>
    <row r="70" spans="1:7" s="5" customFormat="1" ht="15" customHeight="1" x14ac:dyDescent="0.25">
      <c r="A70" s="95"/>
      <c r="B70" s="90"/>
      <c r="C70" s="57" t="s">
        <v>75</v>
      </c>
      <c r="D70" s="57" t="s">
        <v>6</v>
      </c>
      <c r="E70" s="8"/>
      <c r="F70" s="8"/>
      <c r="G70" s="8"/>
    </row>
    <row r="71" spans="1:7" s="6" customFormat="1" ht="11.85" customHeight="1" x14ac:dyDescent="0.25">
      <c r="A71" s="58"/>
      <c r="B71" s="59"/>
      <c r="C71" s="60"/>
      <c r="D71" s="60"/>
    </row>
    <row r="72" spans="1:7" s="3" customFormat="1" ht="15" customHeight="1" x14ac:dyDescent="0.25">
      <c r="A72" s="91" t="s">
        <v>30</v>
      </c>
      <c r="B72" s="86" t="s">
        <v>90</v>
      </c>
      <c r="C72" s="7" t="s">
        <v>91</v>
      </c>
      <c r="D72" s="7" t="s">
        <v>4</v>
      </c>
    </row>
    <row r="73" spans="1:7" s="3" customFormat="1" ht="15" customHeight="1" x14ac:dyDescent="0.25">
      <c r="A73" s="92"/>
      <c r="B73" s="87"/>
      <c r="C73" s="7" t="s">
        <v>31</v>
      </c>
      <c r="D73" s="7" t="s">
        <v>5</v>
      </c>
    </row>
    <row r="74" spans="1:7" s="3" customFormat="1" ht="15" customHeight="1" x14ac:dyDescent="0.25">
      <c r="A74" s="92"/>
      <c r="B74" s="87"/>
      <c r="C74" s="7" t="s">
        <v>92</v>
      </c>
      <c r="D74" s="7" t="s">
        <v>6</v>
      </c>
    </row>
    <row r="75" spans="1:7" s="3" customFormat="1" ht="15" customHeight="1" x14ac:dyDescent="0.25">
      <c r="A75" s="92"/>
      <c r="B75" s="86" t="s">
        <v>32</v>
      </c>
      <c r="C75" s="7" t="s">
        <v>33</v>
      </c>
      <c r="D75" s="7" t="s">
        <v>4</v>
      </c>
    </row>
    <row r="76" spans="1:7" s="3" customFormat="1" ht="15" customHeight="1" x14ac:dyDescent="0.25">
      <c r="A76" s="92"/>
      <c r="B76" s="87"/>
      <c r="C76" s="7" t="s">
        <v>34</v>
      </c>
      <c r="D76" s="7" t="s">
        <v>5</v>
      </c>
    </row>
    <row r="77" spans="1:7" s="3" customFormat="1" ht="15" customHeight="1" x14ac:dyDescent="0.25">
      <c r="A77" s="92"/>
      <c r="B77" s="87"/>
      <c r="C77" s="7" t="s">
        <v>35</v>
      </c>
      <c r="D77" s="7" t="s">
        <v>6</v>
      </c>
    </row>
    <row r="78" spans="1:7" s="3" customFormat="1" ht="15" customHeight="1" x14ac:dyDescent="0.25">
      <c r="A78" s="92"/>
      <c r="B78" s="86" t="s">
        <v>36</v>
      </c>
      <c r="C78" s="7" t="s">
        <v>94</v>
      </c>
      <c r="D78" s="7" t="s">
        <v>4</v>
      </c>
    </row>
    <row r="79" spans="1:7" s="4" customFormat="1" ht="15" customHeight="1" x14ac:dyDescent="0.25">
      <c r="A79" s="92"/>
      <c r="B79" s="87"/>
      <c r="C79" s="7" t="s">
        <v>95</v>
      </c>
      <c r="D79" s="7" t="s">
        <v>5</v>
      </c>
    </row>
    <row r="80" spans="1:7" s="3" customFormat="1" ht="15" customHeight="1" x14ac:dyDescent="0.25">
      <c r="A80" s="92"/>
      <c r="B80" s="87"/>
      <c r="C80" s="7" t="s">
        <v>96</v>
      </c>
      <c r="D80" s="7" t="s">
        <v>6</v>
      </c>
    </row>
    <row r="81" spans="1:4" s="3" customFormat="1" ht="15" customHeight="1" x14ac:dyDescent="0.25">
      <c r="A81" s="92"/>
      <c r="B81" s="86" t="s">
        <v>93</v>
      </c>
      <c r="C81" s="7" t="s">
        <v>97</v>
      </c>
      <c r="D81" s="7" t="s">
        <v>4</v>
      </c>
    </row>
    <row r="82" spans="1:4" s="4" customFormat="1" ht="15" customHeight="1" x14ac:dyDescent="0.25">
      <c r="A82" s="92"/>
      <c r="B82" s="87"/>
      <c r="C82" s="7" t="s">
        <v>98</v>
      </c>
      <c r="D82" s="7" t="s">
        <v>5</v>
      </c>
    </row>
    <row r="83" spans="1:4" s="3" customFormat="1" ht="15" customHeight="1" x14ac:dyDescent="0.25">
      <c r="A83" s="92"/>
      <c r="B83" s="87"/>
      <c r="C83" s="7" t="s">
        <v>99</v>
      </c>
      <c r="D83" s="7" t="s">
        <v>6</v>
      </c>
    </row>
    <row r="84" spans="1:4" s="3" customFormat="1" ht="15" customHeight="1" x14ac:dyDescent="0.25">
      <c r="A84" s="92"/>
      <c r="B84" s="86" t="s">
        <v>37</v>
      </c>
      <c r="C84" s="7" t="s">
        <v>38</v>
      </c>
      <c r="D84" s="7" t="s">
        <v>4</v>
      </c>
    </row>
    <row r="85" spans="1:4" s="3" customFormat="1" ht="15" customHeight="1" x14ac:dyDescent="0.25">
      <c r="A85" s="92"/>
      <c r="B85" s="87"/>
      <c r="C85" s="7" t="s">
        <v>39</v>
      </c>
      <c r="D85" s="7" t="s">
        <v>5</v>
      </c>
    </row>
    <row r="86" spans="1:4" s="3" customFormat="1" ht="15" customHeight="1" x14ac:dyDescent="0.25">
      <c r="A86" s="92"/>
      <c r="B86" s="87"/>
      <c r="C86" s="7" t="s">
        <v>40</v>
      </c>
      <c r="D86" s="7" t="s">
        <v>6</v>
      </c>
    </row>
  </sheetData>
  <sheetProtection selectLockedCells="1" selectUnlockedCells="1"/>
  <mergeCells count="31">
    <mergeCell ref="A2:A16"/>
    <mergeCell ref="B8:B10"/>
    <mergeCell ref="B78:B80"/>
    <mergeCell ref="B50:B52"/>
    <mergeCell ref="B62:B64"/>
    <mergeCell ref="B65:B67"/>
    <mergeCell ref="A72:A86"/>
    <mergeCell ref="B81:B83"/>
    <mergeCell ref="B72:B74"/>
    <mergeCell ref="A18:A42"/>
    <mergeCell ref="B31:B33"/>
    <mergeCell ref="B18:B21"/>
    <mergeCell ref="A44:A70"/>
    <mergeCell ref="B47:B49"/>
    <mergeCell ref="B84:B86"/>
    <mergeCell ref="B53:B55"/>
    <mergeCell ref="B34:B36"/>
    <mergeCell ref="B75:B77"/>
    <mergeCell ref="B44:B46"/>
    <mergeCell ref="B14:B16"/>
    <mergeCell ref="B2:B4"/>
    <mergeCell ref="B5:B7"/>
    <mergeCell ref="B37:B39"/>
    <mergeCell ref="B11:B13"/>
    <mergeCell ref="B25:B27"/>
    <mergeCell ref="B28:B30"/>
    <mergeCell ref="B40:B42"/>
    <mergeCell ref="B22:B24"/>
    <mergeCell ref="B56:B58"/>
    <mergeCell ref="B59:B61"/>
    <mergeCell ref="B68:B70"/>
  </mergeCells>
  <phoneticPr fontId="9" type="noConversion"/>
  <pageMargins left="0.75000000000000011" right="0.75000000000000011" top="1" bottom="1" header="0.51" footer="0.51"/>
  <pageSetup paperSize="9" scale="54" orientation="portrait" r:id="rId1"/>
  <headerFooter>
    <oddHeader>&amp;C&amp;K000000Grille d'évaluation des E3D_x000D_&amp;R&amp;K000000Accadémies de  Grenoble et Lyon_x000D_Région Rhône-Alpes</oddHeader>
    <oddFooter>&amp;R&amp;K000000mars 2015</oddFooter>
  </headerFooter>
  <legacy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4</vt:i4>
      </vt:variant>
      <vt:variant>
        <vt:lpstr>Graphiques</vt:lpstr>
      </vt:variant>
      <vt:variant>
        <vt:i4>1</vt:i4>
      </vt:variant>
      <vt:variant>
        <vt:lpstr>Plages nommées</vt:lpstr>
      </vt:variant>
      <vt:variant>
        <vt:i4>1</vt:i4>
      </vt:variant>
    </vt:vector>
  </HeadingPairs>
  <TitlesOfParts>
    <vt:vector size="6" baseType="lpstr">
      <vt:lpstr>Notice</vt:lpstr>
      <vt:lpstr>Grille à compléter</vt:lpstr>
      <vt:lpstr>Donnees</vt:lpstr>
      <vt:lpstr>Base</vt:lpstr>
      <vt:lpstr>Radar</vt:lpstr>
      <vt:lpstr>Base!Zone_d_impression</vt:lpstr>
    </vt:vector>
  </TitlesOfParts>
  <Company>Rectorat de Grenoble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d'évaluation des E3D</dc:title>
  <dc:creator>Pascal Boyries</dc:creator>
  <cp:lastModifiedBy>Claire</cp:lastModifiedBy>
  <cp:lastPrinted>2019-02-01T10:22:21Z</cp:lastPrinted>
  <dcterms:created xsi:type="dcterms:W3CDTF">2014-06-25T22:07:58Z</dcterms:created>
  <dcterms:modified xsi:type="dcterms:W3CDTF">2024-09-17T16:38:54Z</dcterms:modified>
</cp:coreProperties>
</file>